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Patet Miadzulum Hidro\"/>
    </mc:Choice>
  </mc:AlternateContent>
  <bookViews>
    <workbookView xWindow="0" yWindow="0" windowWidth="20490" windowHeight="7755"/>
  </bookViews>
  <sheets>
    <sheet name="pahanj" sheetId="1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5" i="11" l="1"/>
  <c r="AE8" i="11"/>
  <c r="AE6" i="11"/>
  <c r="AT41" i="11" l="1"/>
  <c r="AT40" i="11"/>
  <c r="AT39" i="11"/>
  <c r="AT38" i="11"/>
  <c r="AT37" i="11"/>
  <c r="AT36" i="11"/>
  <c r="AT35" i="11"/>
  <c r="AT34" i="11"/>
  <c r="AT33" i="11"/>
  <c r="AT32" i="11"/>
  <c r="AT31" i="11"/>
  <c r="AT30" i="11"/>
  <c r="AT29" i="11"/>
  <c r="AT28" i="11"/>
  <c r="AT27" i="11"/>
  <c r="AT26" i="11"/>
  <c r="AT25" i="11"/>
  <c r="AT24" i="11"/>
  <c r="AT23" i="11"/>
  <c r="AT22" i="11"/>
  <c r="AT21" i="11"/>
  <c r="AT20" i="11"/>
  <c r="AT19" i="11"/>
  <c r="AT18" i="11"/>
  <c r="AT17" i="11"/>
  <c r="AT16" i="11"/>
  <c r="AT15" i="11"/>
  <c r="AT14" i="11"/>
  <c r="AT13" i="11"/>
  <c r="AT12" i="11"/>
  <c r="AT11" i="11"/>
  <c r="AT9" i="11"/>
  <c r="AT8" i="11"/>
  <c r="AT6" i="11"/>
  <c r="AT5" i="11"/>
  <c r="AS42" i="11"/>
  <c r="AR10" i="11"/>
  <c r="AR42" i="11" s="1"/>
  <c r="AQ10" i="11"/>
  <c r="AQ42" i="11" s="1"/>
  <c r="AP10" i="11"/>
  <c r="AP42" i="11" s="1"/>
  <c r="AO10" i="11"/>
  <c r="AO7" i="11"/>
  <c r="AN41" i="11"/>
  <c r="AN40" i="11"/>
  <c r="AN39" i="11"/>
  <c r="AN38" i="11"/>
  <c r="AN37" i="11"/>
  <c r="AN36" i="11"/>
  <c r="AN35" i="11"/>
  <c r="AN34" i="11"/>
  <c r="AN33" i="11"/>
  <c r="AN32" i="11"/>
  <c r="AN31" i="11"/>
  <c r="AN30" i="11"/>
  <c r="AN29" i="11"/>
  <c r="AN28" i="11"/>
  <c r="AN27" i="11"/>
  <c r="AN26" i="11"/>
  <c r="AN25" i="11"/>
  <c r="AN24" i="11"/>
  <c r="AN23" i="11"/>
  <c r="AN22" i="11"/>
  <c r="AN21" i="11"/>
  <c r="AN20" i="11"/>
  <c r="AN19" i="11"/>
  <c r="AN18" i="11"/>
  <c r="AN17" i="11"/>
  <c r="AN16" i="11"/>
  <c r="AN15" i="11"/>
  <c r="AN14" i="11"/>
  <c r="AN13" i="11"/>
  <c r="AN12" i="11"/>
  <c r="AN11" i="11"/>
  <c r="AM10" i="11"/>
  <c r="AN9" i="11"/>
  <c r="AN8" i="11"/>
  <c r="AO42" i="11"/>
  <c r="AK42" i="11"/>
  <c r="AN6" i="11"/>
  <c r="AN5" i="11"/>
  <c r="AS7" i="11"/>
  <c r="AR7" i="11"/>
  <c r="AQ7" i="11"/>
  <c r="AP7" i="11"/>
  <c r="AM7" i="11"/>
  <c r="AL7" i="11"/>
  <c r="AK7" i="11"/>
  <c r="AJ41" i="11"/>
  <c r="AJ40" i="11"/>
  <c r="AU40" i="11" s="1"/>
  <c r="AJ39" i="11"/>
  <c r="AJ38" i="11"/>
  <c r="AU38" i="11" s="1"/>
  <c r="AJ37" i="11"/>
  <c r="AJ36" i="11"/>
  <c r="AU36" i="11" s="1"/>
  <c r="AJ35" i="11"/>
  <c r="AJ34" i="11"/>
  <c r="AU34" i="11" s="1"/>
  <c r="AJ33" i="11"/>
  <c r="AJ32" i="11"/>
  <c r="AU32" i="11" s="1"/>
  <c r="AJ31" i="11"/>
  <c r="AJ30" i="11"/>
  <c r="AU30" i="11" s="1"/>
  <c r="AJ29" i="11"/>
  <c r="AJ28" i="11"/>
  <c r="AU28" i="11" s="1"/>
  <c r="AJ27" i="11"/>
  <c r="AJ26" i="11"/>
  <c r="AU26" i="11" s="1"/>
  <c r="AJ25" i="11"/>
  <c r="AJ24" i="11"/>
  <c r="AU24" i="11" s="1"/>
  <c r="AJ23" i="11"/>
  <c r="AJ22" i="11"/>
  <c r="AU22" i="11" s="1"/>
  <c r="AJ21" i="11"/>
  <c r="AJ20" i="11"/>
  <c r="AU20" i="11" s="1"/>
  <c r="AJ19" i="11"/>
  <c r="AJ18" i="11"/>
  <c r="AU18" i="11" s="1"/>
  <c r="AJ17" i="11"/>
  <c r="AJ16" i="11"/>
  <c r="AU16" i="11" s="1"/>
  <c r="AJ15" i="11"/>
  <c r="AJ14" i="11"/>
  <c r="AU14" i="11" s="1"/>
  <c r="AJ13" i="11"/>
  <c r="AJ12" i="11"/>
  <c r="AU12" i="11" s="1"/>
  <c r="AJ11" i="11"/>
  <c r="AJ9" i="11"/>
  <c r="AU9" i="11" s="1"/>
  <c r="AJ8" i="11"/>
  <c r="AJ6" i="11"/>
  <c r="AU6" i="11" s="1"/>
  <c r="AJ5" i="11"/>
  <c r="AJ10" i="11"/>
  <c r="AI10" i="11"/>
  <c r="AI42" i="11" s="1"/>
  <c r="AH10" i="11"/>
  <c r="AH42" i="11" s="1"/>
  <c r="AE13" i="11"/>
  <c r="AE41" i="11"/>
  <c r="AE40" i="11"/>
  <c r="AE39" i="11"/>
  <c r="AE38" i="11"/>
  <c r="AE36" i="11"/>
  <c r="AE35" i="11"/>
  <c r="AE33" i="11"/>
  <c r="AE32" i="11"/>
  <c r="AE31" i="11"/>
  <c r="AE30" i="11"/>
  <c r="AE29" i="11"/>
  <c r="AE28" i="11"/>
  <c r="AE27" i="11"/>
  <c r="AE26" i="11"/>
  <c r="AE25" i="11"/>
  <c r="AE24" i="11"/>
  <c r="AE23" i="11"/>
  <c r="AE22" i="11"/>
  <c r="AE21" i="11"/>
  <c r="AE20" i="11"/>
  <c r="AE19" i="11"/>
  <c r="AE18" i="11"/>
  <c r="AE17" i="11"/>
  <c r="AE16" i="11"/>
  <c r="AE15" i="11"/>
  <c r="AE14" i="11"/>
  <c r="AE12" i="11"/>
  <c r="AE11" i="11"/>
  <c r="AE9" i="11"/>
  <c r="AE10" i="11" s="1"/>
  <c r="AE42" i="11" s="1"/>
  <c r="AD42" i="11"/>
  <c r="AC10" i="11"/>
  <c r="AC42" i="11" s="1"/>
  <c r="AB10" i="11"/>
  <c r="AB42" i="11" s="1"/>
  <c r="Z10" i="11"/>
  <c r="Z42" i="11" s="1"/>
  <c r="Y41" i="11"/>
  <c r="Y40" i="11"/>
  <c r="Y39" i="11"/>
  <c r="Y38" i="11"/>
  <c r="Y37" i="11"/>
  <c r="Y36" i="11"/>
  <c r="Y35" i="11"/>
  <c r="Y34" i="11"/>
  <c r="Y33" i="11"/>
  <c r="Y32" i="11"/>
  <c r="Y31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Y9" i="11"/>
  <c r="Y8" i="11"/>
  <c r="Y6" i="11"/>
  <c r="Y5" i="11"/>
  <c r="U6" i="11"/>
  <c r="AF6" i="11" s="1"/>
  <c r="U9" i="11"/>
  <c r="U8" i="11"/>
  <c r="U41" i="11"/>
  <c r="U40" i="11"/>
  <c r="AF40" i="11" s="1"/>
  <c r="U39" i="11"/>
  <c r="U38" i="11"/>
  <c r="AF38" i="11" s="1"/>
  <c r="U37" i="11"/>
  <c r="AF37" i="11" s="1"/>
  <c r="U36" i="11"/>
  <c r="AF36" i="11" s="1"/>
  <c r="U35" i="11"/>
  <c r="AF35" i="11" s="1"/>
  <c r="U34" i="11"/>
  <c r="AF34" i="11" s="1"/>
  <c r="U33" i="11"/>
  <c r="U32" i="11"/>
  <c r="AF32" i="11" s="1"/>
  <c r="U31" i="11"/>
  <c r="U30" i="11"/>
  <c r="AF30" i="11" s="1"/>
  <c r="U29" i="11"/>
  <c r="U28" i="11"/>
  <c r="AF28" i="11" s="1"/>
  <c r="U27" i="11"/>
  <c r="U26" i="11"/>
  <c r="AF26" i="11" s="1"/>
  <c r="U25" i="11"/>
  <c r="U24" i="11"/>
  <c r="AF24" i="11" s="1"/>
  <c r="U23" i="11"/>
  <c r="U22" i="11"/>
  <c r="AF22" i="11" s="1"/>
  <c r="U21" i="11"/>
  <c r="U20" i="11"/>
  <c r="AF20" i="11" s="1"/>
  <c r="U19" i="11"/>
  <c r="U18" i="11"/>
  <c r="AF18" i="11" s="1"/>
  <c r="U17" i="11"/>
  <c r="U16" i="11"/>
  <c r="AF16" i="11" s="1"/>
  <c r="U15" i="11"/>
  <c r="U14" i="11"/>
  <c r="AF14" i="11" s="1"/>
  <c r="U13" i="11"/>
  <c r="AF13" i="11" s="1"/>
  <c r="U12" i="11"/>
  <c r="AF12" i="11" s="1"/>
  <c r="U11" i="11"/>
  <c r="AF11" i="11" s="1"/>
  <c r="X7" i="11"/>
  <c r="X10" i="11"/>
  <c r="W10" i="11"/>
  <c r="V10" i="11"/>
  <c r="T10" i="11"/>
  <c r="T42" i="11" s="1"/>
  <c r="S10" i="11"/>
  <c r="S42" i="11" s="1"/>
  <c r="AE5" i="11"/>
  <c r="AT7" i="11" l="1"/>
  <c r="AJ42" i="11"/>
  <c r="AF15" i="11"/>
  <c r="AF17" i="11"/>
  <c r="AF19" i="11"/>
  <c r="AF21" i="11"/>
  <c r="AF23" i="11"/>
  <c r="AF25" i="11"/>
  <c r="AF27" i="11"/>
  <c r="AF29" i="11"/>
  <c r="AF31" i="11"/>
  <c r="AF33" i="11"/>
  <c r="AF39" i="11"/>
  <c r="AF41" i="11"/>
  <c r="AF9" i="11"/>
  <c r="AF5" i="11"/>
  <c r="AU5" i="11"/>
  <c r="AU8" i="11"/>
  <c r="AU11" i="11"/>
  <c r="AU13" i="11"/>
  <c r="AU15" i="11"/>
  <c r="AU17" i="11"/>
  <c r="AU19" i="11"/>
  <c r="AU21" i="11"/>
  <c r="AU23" i="11"/>
  <c r="AU25" i="11"/>
  <c r="AU27" i="11"/>
  <c r="AU29" i="11"/>
  <c r="AU31" i="11"/>
  <c r="AU33" i="11"/>
  <c r="AU35" i="11"/>
  <c r="AU37" i="11"/>
  <c r="AU39" i="11"/>
  <c r="AU41" i="11"/>
  <c r="AN7" i="11"/>
  <c r="AN10" i="11"/>
  <c r="AT10" i="11"/>
  <c r="AT42" i="11" s="1"/>
  <c r="AU10" i="11"/>
  <c r="U10" i="11"/>
  <c r="AF8" i="11"/>
  <c r="AU7" i="11"/>
  <c r="Y10" i="11"/>
  <c r="Y42" i="11" s="1"/>
  <c r="U42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9" i="11"/>
  <c r="P8" i="11"/>
  <c r="P6" i="11"/>
  <c r="P5" i="11"/>
  <c r="F34" i="11"/>
  <c r="J34" i="11"/>
  <c r="I7" i="11"/>
  <c r="J5" i="11"/>
  <c r="J41" i="11"/>
  <c r="J40" i="11"/>
  <c r="J39" i="11"/>
  <c r="J38" i="11"/>
  <c r="J37" i="11"/>
  <c r="J36" i="11"/>
  <c r="J35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9" i="11"/>
  <c r="J8" i="11"/>
  <c r="J6" i="11"/>
  <c r="F6" i="11"/>
  <c r="F5" i="11"/>
  <c r="AM42" i="11"/>
  <c r="X42" i="11"/>
  <c r="AF10" i="11" l="1"/>
  <c r="AF42" i="11" s="1"/>
  <c r="AU42" i="11"/>
  <c r="Q5" i="11"/>
  <c r="Q6" i="11"/>
  <c r="Q34" i="11"/>
  <c r="R42" i="11"/>
  <c r="F41" i="11"/>
  <c r="Q41" i="11" s="1"/>
  <c r="F40" i="11"/>
  <c r="Q40" i="11" s="1"/>
  <c r="F39" i="11"/>
  <c r="Q39" i="11" s="1"/>
  <c r="F38" i="11"/>
  <c r="Q38" i="11" s="1"/>
  <c r="F37" i="11"/>
  <c r="Q37" i="11" s="1"/>
  <c r="F36" i="11"/>
  <c r="Q36" i="11" s="1"/>
  <c r="F35" i="11"/>
  <c r="Q35" i="11" s="1"/>
  <c r="F33" i="11"/>
  <c r="Q33" i="11" s="1"/>
  <c r="F32" i="11"/>
  <c r="Q32" i="11" s="1"/>
  <c r="F31" i="11"/>
  <c r="Q31" i="11" s="1"/>
  <c r="F30" i="11"/>
  <c r="Q30" i="11" s="1"/>
  <c r="F29" i="11"/>
  <c r="Q29" i="11" s="1"/>
  <c r="F28" i="11"/>
  <c r="Q28" i="11" s="1"/>
  <c r="F27" i="11"/>
  <c r="Q27" i="11" s="1"/>
  <c r="F26" i="11"/>
  <c r="Q26" i="11" s="1"/>
  <c r="F25" i="11"/>
  <c r="Q25" i="11" s="1"/>
  <c r="F24" i="11"/>
  <c r="Q24" i="11" s="1"/>
  <c r="F23" i="11"/>
  <c r="Q23" i="11" s="1"/>
  <c r="F22" i="11"/>
  <c r="Q22" i="11" s="1"/>
  <c r="F21" i="11"/>
  <c r="Q21" i="11" s="1"/>
  <c r="F20" i="11"/>
  <c r="Q20" i="11" s="1"/>
  <c r="F19" i="11"/>
  <c r="Q19" i="11" s="1"/>
  <c r="F18" i="11"/>
  <c r="Q18" i="11" s="1"/>
  <c r="F17" i="11"/>
  <c r="Q17" i="11" s="1"/>
  <c r="F16" i="11"/>
  <c r="Q16" i="11" s="1"/>
  <c r="F15" i="11"/>
  <c r="Q15" i="11" s="1"/>
  <c r="F14" i="11"/>
  <c r="Q14" i="11" s="1"/>
  <c r="F13" i="11"/>
  <c r="Q13" i="11" s="1"/>
  <c r="F12" i="11"/>
  <c r="Q12" i="11" s="1"/>
  <c r="F11" i="11"/>
  <c r="Q11" i="11" s="1"/>
  <c r="AL10" i="11"/>
  <c r="AL42" i="11" s="1"/>
  <c r="AN42" i="11" s="1"/>
  <c r="AG10" i="11"/>
  <c r="AG42" i="11" s="1"/>
  <c r="AA10" i="11"/>
  <c r="AA42" i="11" s="1"/>
  <c r="W42" i="11"/>
  <c r="V42" i="11"/>
  <c r="O10" i="11"/>
  <c r="O42" i="11" s="1"/>
  <c r="N10" i="11"/>
  <c r="N42" i="11" s="1"/>
  <c r="M10" i="11"/>
  <c r="M42" i="11" s="1"/>
  <c r="L10" i="11"/>
  <c r="L42" i="11" s="1"/>
  <c r="K10" i="11"/>
  <c r="I10" i="11"/>
  <c r="I42" i="11" s="1"/>
  <c r="H10" i="11"/>
  <c r="H42" i="11" s="1"/>
  <c r="G10" i="11"/>
  <c r="E10" i="11"/>
  <c r="E42" i="11" s="1"/>
  <c r="D10" i="11"/>
  <c r="D42" i="11" s="1"/>
  <c r="C10" i="11"/>
  <c r="F9" i="11"/>
  <c r="Q9" i="11" s="1"/>
  <c r="F8" i="11"/>
  <c r="Q8" i="11" s="1"/>
  <c r="AJ7" i="11"/>
  <c r="AI7" i="11"/>
  <c r="AH7" i="11"/>
  <c r="AG7" i="11"/>
  <c r="AF7" i="11"/>
  <c r="AE7" i="11"/>
  <c r="AD7" i="11"/>
  <c r="AB7" i="11"/>
  <c r="AA7" i="11"/>
  <c r="Z7" i="11"/>
  <c r="Y7" i="11"/>
  <c r="W7" i="11"/>
  <c r="V7" i="11"/>
  <c r="U7" i="11"/>
  <c r="T7" i="11"/>
  <c r="S7" i="11"/>
  <c r="R7" i="11"/>
  <c r="O7" i="11"/>
  <c r="N7" i="11"/>
  <c r="M7" i="11"/>
  <c r="L7" i="11"/>
  <c r="K7" i="11"/>
  <c r="H7" i="11"/>
  <c r="G7" i="11"/>
  <c r="E7" i="11"/>
  <c r="D7" i="11"/>
  <c r="C7" i="11"/>
  <c r="K42" i="11" l="1"/>
  <c r="P10" i="11"/>
  <c r="P42" i="11" s="1"/>
  <c r="F7" i="11"/>
  <c r="G42" i="11"/>
  <c r="J10" i="11"/>
  <c r="P7" i="11"/>
  <c r="J7" i="11"/>
  <c r="F10" i="11"/>
  <c r="F42" i="11" s="1"/>
  <c r="C42" i="11"/>
  <c r="Q7" i="11" l="1"/>
  <c r="J42" i="11"/>
  <c r="Q42" i="11" s="1"/>
  <c r="Q10" i="11"/>
</calcChain>
</file>

<file path=xl/sharedStrings.xml><?xml version="1.0" encoding="utf-8"?>
<sst xmlns="http://schemas.openxmlformats.org/spreadsheetml/2006/main" count="97" uniqueCount="58">
  <si>
    <t>- Նախագծահետազոտական ծախսեր</t>
  </si>
  <si>
    <r>
      <t> - </t>
    </r>
    <r>
      <rPr>
        <sz val="10"/>
        <color rgb="FF000000"/>
        <rFont val="GHEA Grapalat"/>
        <family val="3"/>
      </rPr>
      <t>Պարտադիր վճարներ</t>
    </r>
  </si>
  <si>
    <r>
      <t> - </t>
    </r>
    <r>
      <rPr>
        <sz val="10"/>
        <color rgb="FF000000"/>
        <rFont val="GHEA Grapalat"/>
        <family val="3"/>
      </rPr>
      <t>Տրանսպորտային սարքավորումներ</t>
    </r>
  </si>
  <si>
    <r>
      <t> - </t>
    </r>
    <r>
      <rPr>
        <sz val="10"/>
        <color rgb="FF000000"/>
        <rFont val="GHEA Grapalat"/>
        <family val="3"/>
      </rPr>
      <t>Այլ մեքենաներ և սարքավորումներ</t>
    </r>
  </si>
  <si>
    <t xml:space="preserve"> - Կոմունալ ծառայություններ</t>
  </si>
  <si>
    <t xml:space="preserve"> - Կապի ծառայություններ</t>
  </si>
  <si>
    <t xml:space="preserve"> - Գույքի և սարքավորումների վարձակալություն</t>
  </si>
  <si>
    <t xml:space="preserve"> - 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</si>
  <si>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</si>
  <si>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 Ներքին գործուղումներ</t>
  </si>
  <si>
    <t xml:space="preserve"> - Արտասահմանյան գործուղումների գծով ծախսեր</t>
  </si>
  <si>
    <t xml:space="preserve"> - Վարչական ծառայություններ</t>
  </si>
  <si>
    <t xml:space="preserve"> - Համակարգչային ծառայություններ</t>
  </si>
  <si>
    <t xml:space="preserve"> - Ընդհանուր բնույթի այլ ծառայություններ</t>
  </si>
  <si>
    <t xml:space="preserve"> - Շենքերի և կառույցների ընթացիկ նորոգում և պահպանում</t>
  </si>
  <si>
    <t xml:space="preserve"> - Գրասենյակային նյութեր և հագուստ</t>
  </si>
  <si>
    <t xml:space="preserve"> - Տրանսպորտային նյութեր</t>
  </si>
  <si>
    <t xml:space="preserve"> - Շրջակա միջավայրի պաշտպանության և գիտական նյութեր</t>
  </si>
  <si>
    <t xml:space="preserve"> - Առողջապահական և լաբորատոր նյութեր</t>
  </si>
  <si>
    <t xml:space="preserve"> - Կենցաղային և հանրային սննդի նյութեր</t>
  </si>
  <si>
    <t xml:space="preserve"> - Հատուկ նպատակային այլ նյութեր</t>
  </si>
  <si>
    <t xml:space="preserve"> - Այլ հարկեր</t>
  </si>
  <si>
    <t xml:space="preserve"> - Շենքերի և շինությունների կառուցում</t>
  </si>
  <si>
    <t xml:space="preserve"> - Վարչական սարքավորումներ</t>
  </si>
  <si>
    <t xml:space="preserve"> - Ներկայացուցչական ծախսեր</t>
  </si>
  <si>
    <r>
      <t xml:space="preserve">1. ԱՇԽԱՏԱՆՔԻ ՎԱՐՁԱՏՐՈՒԹՅՈՒՆ
(տող 1111000+ տող 1112000+տող 1113000 +տող 1115000+տող 1116000)
</t>
    </r>
    <r>
      <rPr>
        <sz val="10"/>
        <color rgb="FF000000"/>
        <rFont val="GHEA Grapalat"/>
        <family val="3"/>
      </rPr>
      <t>այդ թվում`</t>
    </r>
  </si>
  <si>
    <t xml:space="preserve"> - Մեքենաների և սարքավորումների ընթացիկ նորոգում և պահպանում</t>
  </si>
  <si>
    <t>տարի</t>
  </si>
  <si>
    <t>ծրագիր</t>
  </si>
  <si>
    <t>ՅՈՒՆԻԴՕ</t>
  </si>
  <si>
    <t>ՍՆԴԻԿ</t>
  </si>
  <si>
    <t>ԿՕԱ</t>
  </si>
  <si>
    <t>տարեսկզբի մնացորդ</t>
  </si>
  <si>
    <t>ընդամենը 1 կիս</t>
  </si>
  <si>
    <t>ընդամենը 9 ամիս</t>
  </si>
  <si>
    <t>ընդամենը տարի</t>
  </si>
  <si>
    <t xml:space="preserve">     </t>
  </si>
  <si>
    <t>մուտքեր տարվա ընթացքում</t>
  </si>
  <si>
    <t xml:space="preserve">ընդամենը </t>
  </si>
  <si>
    <t>ընդամենը եկամուտներ</t>
  </si>
  <si>
    <t>1-ին կիսամյակ</t>
  </si>
  <si>
    <t>հատկացումներ պետական  բյուջեից</t>
  </si>
  <si>
    <t>եկամուտներ  ապրանքների  մատակարարոմից և ծառայությունների  մատուցումից</t>
  </si>
  <si>
    <t>ծրագրեր</t>
  </si>
  <si>
    <t>հիդրոմետ ծառայություն</t>
  </si>
  <si>
    <t>շրջակա միջավայրի մոնիթորինգի և տեղեկատվության կենտրոն</t>
  </si>
  <si>
    <t>Անտառային մոնիթորինգի կենտրոն</t>
  </si>
  <si>
    <t>պետության կողմից պատվիրակված ծախսերի փոխհատուցում</t>
  </si>
  <si>
    <t>ընթացիկ արտաքին պաշտոնական դրամաշնորհներ` ստացված այլ պետություններից</t>
  </si>
  <si>
    <t>9 ամիս</t>
  </si>
  <si>
    <t>ապահովագրական ծախսեր</t>
  </si>
  <si>
    <t>աշխատակազմի մասնագիտական զարգացման ծառայություններ</t>
  </si>
  <si>
    <t>տեղեկատվական ծառայություններ</t>
  </si>
  <si>
    <t>մասնագիտական ծառայություններ</t>
  </si>
  <si>
    <t>այլ ընթացիկ դրամաշնորհներ</t>
  </si>
  <si>
    <t>այլ ծախսեր</t>
  </si>
  <si>
    <t xml:space="preserve"> - Էներգետիկ ծառայություններ</t>
  </si>
  <si>
    <t>«Հիդրոօդերևութաբանության և մոնիթորինգի կենտրոն» ՊՈԱԿ-ի    ծախսերի  նախահաշիվ  /նախագիծ/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</si>
</sst>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sz val="10"/>
      <color rgb="FF000000"/>
      <name val="GHEA Grapalat"/>
      <family val="3"/>
    </font>
    <font>
      <b/>
      <sz val="10"/>
      <color rgb="FF000000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GHEA Grapalat"/>
      <family val="3"/>
    </font>
    <font>
      <sz val="9"/>
      <color theme="1"/>
      <name val="GHEA Grapalat"/>
      <family val="3"/>
    </font>
    <font>
      <sz val="6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GHEA Grapalat"/>
      <family val="3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GHEA Grapalat"/>
      <family val="3"/>
    </font>
    <font>
      <b/>
      <sz val="8"/>
      <color theme="1"/>
      <name val="GHEA Grapalat"/>
      <family val="3"/>
    </font>
    <font>
      <sz val="8"/>
      <color theme="1"/>
      <name val="Arial LatArm"/>
      <family val="2"/>
    </font>
    <font>
      <b/>
      <sz val="11"/>
      <color theme="1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3" fillId="0" borderId="0" xfId="0" applyFont="1"/>
    <xf numFmtId="0" fontId="0" fillId="3" borderId="0" xfId="0" applyFill="1"/>
    <xf numFmtId="0" fontId="0" fillId="0" borderId="0" xfId="0" applyFill="1"/>
    <xf numFmtId="0" fontId="8" fillId="0" borderId="0" xfId="0" applyFont="1" applyFill="1"/>
    <xf numFmtId="0" fontId="0" fillId="4" borderId="0" xfId="0" applyFill="1"/>
    <xf numFmtId="0" fontId="5" fillId="0" borderId="0" xfId="0" applyFont="1"/>
    <xf numFmtId="164" fontId="12" fillId="0" borderId="1" xfId="0" applyNumberFormat="1" applyFont="1" applyFill="1" applyBorder="1"/>
    <xf numFmtId="164" fontId="8" fillId="0" borderId="1" xfId="0" applyNumberFormat="1" applyFont="1" applyFill="1" applyBorder="1"/>
    <xf numFmtId="0" fontId="8" fillId="0" borderId="1" xfId="0" applyFont="1" applyFill="1" applyBorder="1"/>
    <xf numFmtId="0" fontId="9" fillId="0" borderId="1" xfId="0" applyFont="1" applyFill="1" applyBorder="1"/>
    <xf numFmtId="164" fontId="10" fillId="0" borderId="1" xfId="0" applyNumberFormat="1" applyFont="1" applyFill="1" applyBorder="1"/>
    <xf numFmtId="0" fontId="10" fillId="0" borderId="1" xfId="0" applyFont="1" applyFill="1" applyBorder="1"/>
    <xf numFmtId="0" fontId="12" fillId="0" borderId="1" xfId="0" applyFont="1" applyFill="1" applyBorder="1"/>
    <xf numFmtId="0" fontId="8" fillId="0" borderId="0" xfId="0" applyFont="1"/>
    <xf numFmtId="0" fontId="3" fillId="4" borderId="0" xfId="0" applyFont="1" applyFill="1"/>
    <xf numFmtId="0" fontId="8" fillId="0" borderId="1" xfId="0" applyFont="1" applyFill="1" applyBorder="1" applyAlignment="1">
      <alignment wrapText="1"/>
    </xf>
    <xf numFmtId="164" fontId="11" fillId="0" borderId="1" xfId="0" applyNumberFormat="1" applyFont="1" applyFill="1" applyBorder="1"/>
    <xf numFmtId="164" fontId="8" fillId="0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164" fontId="8" fillId="0" borderId="4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textRotation="90" wrapText="1"/>
    </xf>
    <xf numFmtId="164" fontId="15" fillId="0" borderId="1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164" fontId="12" fillId="0" borderId="4" xfId="0" applyNumberFormat="1" applyFont="1" applyFill="1" applyBorder="1"/>
    <xf numFmtId="0" fontId="5" fillId="0" borderId="0" xfId="0" applyFont="1" applyFill="1"/>
    <xf numFmtId="0" fontId="8" fillId="0" borderId="4" xfId="0" applyFont="1" applyFill="1" applyBorder="1"/>
    <xf numFmtId="164" fontId="8" fillId="0" borderId="4" xfId="0" applyNumberFormat="1" applyFont="1" applyFill="1" applyBorder="1"/>
    <xf numFmtId="164" fontId="8" fillId="0" borderId="0" xfId="0" applyNumberFormat="1" applyFont="1" applyFill="1"/>
    <xf numFmtId="164" fontId="10" fillId="0" borderId="4" xfId="0" applyNumberFormat="1" applyFont="1" applyFill="1" applyBorder="1"/>
    <xf numFmtId="0" fontId="10" fillId="0" borderId="4" xfId="0" applyFont="1" applyFill="1" applyBorder="1"/>
    <xf numFmtId="164" fontId="9" fillId="0" borderId="1" xfId="0" applyNumberFormat="1" applyFont="1" applyFill="1" applyBorder="1"/>
    <xf numFmtId="164" fontId="7" fillId="0" borderId="1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9" fillId="0" borderId="4" xfId="0" applyFont="1" applyFill="1" applyBorder="1"/>
    <xf numFmtId="2" fontId="10" fillId="0" borderId="1" xfId="0" applyNumberFormat="1" applyFont="1" applyFill="1" applyBorder="1"/>
    <xf numFmtId="164" fontId="10" fillId="0" borderId="2" xfId="0" applyNumberFormat="1" applyFont="1" applyFill="1" applyBorder="1"/>
    <xf numFmtId="0" fontId="10" fillId="0" borderId="2" xfId="0" applyFont="1" applyFill="1" applyBorder="1"/>
    <xf numFmtId="0" fontId="9" fillId="0" borderId="2" xfId="0" applyFont="1" applyFill="1" applyBorder="1"/>
    <xf numFmtId="0" fontId="10" fillId="0" borderId="0" xfId="0" applyFont="1" applyFill="1"/>
    <xf numFmtId="164" fontId="10" fillId="0" borderId="1" xfId="0" applyNumberFormat="1" applyFont="1" applyFill="1" applyBorder="1" applyAlignment="1">
      <alignment wrapText="1"/>
    </xf>
    <xf numFmtId="0" fontId="10" fillId="0" borderId="6" xfId="0" applyFont="1" applyFill="1" applyBorder="1"/>
    <xf numFmtId="0" fontId="18" fillId="0" borderId="0" xfId="0" applyFont="1" applyFill="1"/>
    <xf numFmtId="164" fontId="10" fillId="0" borderId="0" xfId="0" applyNumberFormat="1" applyFont="1" applyFill="1"/>
    <xf numFmtId="164" fontId="16" fillId="0" borderId="0" xfId="0" applyNumberFormat="1" applyFont="1" applyFill="1"/>
    <xf numFmtId="0" fontId="16" fillId="0" borderId="0" xfId="0" applyFont="1" applyFill="1"/>
    <xf numFmtId="164" fontId="19" fillId="0" borderId="0" xfId="0" applyNumberFormat="1" applyFont="1" applyFill="1"/>
    <xf numFmtId="0" fontId="19" fillId="0" borderId="0" xfId="0" applyFont="1" applyFill="1"/>
    <xf numFmtId="0" fontId="11" fillId="4" borderId="0" xfId="0" applyFont="1" applyFill="1" applyAlignment="1">
      <alignment horizontal="center"/>
    </xf>
    <xf numFmtId="164" fontId="11" fillId="0" borderId="3" xfId="0" applyNumberFormat="1" applyFont="1" applyFill="1" applyBorder="1"/>
    <xf numFmtId="0" fontId="12" fillId="0" borderId="3" xfId="0" applyFont="1" applyFill="1" applyBorder="1"/>
    <xf numFmtId="164" fontId="8" fillId="0" borderId="3" xfId="0" applyNumberFormat="1" applyFont="1" applyFill="1" applyBorder="1"/>
    <xf numFmtId="0" fontId="8" fillId="0" borderId="3" xfId="0" applyFont="1" applyFill="1" applyBorder="1"/>
    <xf numFmtId="164" fontId="10" fillId="0" borderId="3" xfId="0" applyNumberFormat="1" applyFont="1" applyFill="1" applyBorder="1"/>
    <xf numFmtId="0" fontId="10" fillId="0" borderId="3" xfId="0" applyFont="1" applyFill="1" applyBorder="1"/>
    <xf numFmtId="164" fontId="11" fillId="0" borderId="12" xfId="0" applyNumberFormat="1" applyFont="1" applyFill="1" applyBorder="1"/>
    <xf numFmtId="0" fontId="8" fillId="0" borderId="12" xfId="0" applyFont="1" applyFill="1" applyBorder="1"/>
    <xf numFmtId="0" fontId="0" fillId="0" borderId="0" xfId="0" applyFill="1" applyBorder="1"/>
    <xf numFmtId="0" fontId="8" fillId="0" borderId="12" xfId="0" applyFont="1" applyFill="1" applyBorder="1" applyAlignment="1">
      <alignment wrapText="1"/>
    </xf>
    <xf numFmtId="164" fontId="8" fillId="0" borderId="12" xfId="0" applyNumberFormat="1" applyFont="1" applyFill="1" applyBorder="1"/>
    <xf numFmtId="164" fontId="10" fillId="0" borderId="12" xfId="0" applyNumberFormat="1" applyFont="1" applyFill="1" applyBorder="1"/>
    <xf numFmtId="164" fontId="12" fillId="0" borderId="12" xfId="0" applyNumberFormat="1" applyFont="1" applyFill="1" applyBorder="1"/>
    <xf numFmtId="164" fontId="8" fillId="0" borderId="15" xfId="0" applyNumberFormat="1" applyFont="1" applyFill="1" applyBorder="1"/>
    <xf numFmtId="164" fontId="8" fillId="0" borderId="0" xfId="0" applyNumberFormat="1" applyFont="1" applyFill="1" applyBorder="1"/>
    <xf numFmtId="164" fontId="9" fillId="0" borderId="12" xfId="0" applyNumberFormat="1" applyFont="1" applyFill="1" applyBorder="1"/>
    <xf numFmtId="164" fontId="20" fillId="0" borderId="12" xfId="0" applyNumberFormat="1" applyFont="1" applyFill="1" applyBorder="1" applyAlignment="1">
      <alignment horizontal="right" vertical="center"/>
    </xf>
    <xf numFmtId="164" fontId="20" fillId="0" borderId="1" xfId="0" applyNumberFormat="1" applyFont="1" applyFill="1" applyBorder="1" applyAlignment="1">
      <alignment horizontal="right" vertical="center"/>
    </xf>
    <xf numFmtId="164" fontId="12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0" fontId="20" fillId="0" borderId="0" xfId="0" applyFont="1" applyFill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1" fillId="0" borderId="1" xfId="0" applyFont="1" applyFill="1" applyBorder="1" applyAlignment="1">
      <alignment horizontal="right" textRotation="90" wrapText="1"/>
    </xf>
    <xf numFmtId="0" fontId="21" fillId="0" borderId="0" xfId="0" applyFont="1" applyFill="1" applyAlignment="1">
      <alignment horizontal="right" textRotation="90" wrapText="1"/>
    </xf>
    <xf numFmtId="0" fontId="21" fillId="0" borderId="0" xfId="0" applyFont="1" applyAlignment="1">
      <alignment horizontal="right" textRotation="90" wrapText="1"/>
    </xf>
    <xf numFmtId="164" fontId="16" fillId="5" borderId="14" xfId="0" applyNumberFormat="1" applyFont="1" applyFill="1" applyBorder="1" applyAlignment="1">
      <alignment wrapText="1"/>
    </xf>
    <xf numFmtId="164" fontId="20" fillId="5" borderId="14" xfId="0" applyNumberFormat="1" applyFont="1" applyFill="1" applyBorder="1" applyAlignment="1">
      <alignment horizontal="right" vertical="center" wrapText="1"/>
    </xf>
    <xf numFmtId="164" fontId="20" fillId="5" borderId="14" xfId="0" applyNumberFormat="1" applyFont="1" applyFill="1" applyBorder="1" applyAlignment="1">
      <alignment horizontal="right" vertical="center"/>
    </xf>
    <xf numFmtId="164" fontId="4" fillId="5" borderId="14" xfId="0" applyNumberFormat="1" applyFont="1" applyFill="1" applyBorder="1"/>
    <xf numFmtId="164" fontId="16" fillId="5" borderId="14" xfId="0" applyNumberFormat="1" applyFont="1" applyFill="1" applyBorder="1" applyAlignment="1"/>
    <xf numFmtId="164" fontId="19" fillId="5" borderId="14" xfId="0" applyNumberFormat="1" applyFont="1" applyFill="1" applyBorder="1" applyAlignment="1"/>
    <xf numFmtId="164" fontId="12" fillId="6" borderId="17" xfId="0" applyNumberFormat="1" applyFont="1" applyFill="1" applyBorder="1"/>
    <xf numFmtId="0" fontId="22" fillId="0" borderId="1" xfId="0" applyFont="1" applyFill="1" applyBorder="1" applyAlignment="1">
      <alignment horizontal="center" textRotation="90" wrapText="1"/>
    </xf>
    <xf numFmtId="0" fontId="22" fillId="0" borderId="3" xfId="0" applyFont="1" applyFill="1" applyBorder="1" applyAlignment="1">
      <alignment horizontal="center" textRotation="90" wrapText="1"/>
    </xf>
    <xf numFmtId="164" fontId="20" fillId="0" borderId="3" xfId="0" applyNumberFormat="1" applyFont="1" applyFill="1" applyBorder="1" applyAlignment="1">
      <alignment horizontal="right" vertical="center"/>
    </xf>
    <xf numFmtId="0" fontId="3" fillId="0" borderId="12" xfId="0" applyFont="1" applyBorder="1"/>
    <xf numFmtId="0" fontId="12" fillId="4" borderId="14" xfId="0" applyFont="1" applyFill="1" applyBorder="1" applyAlignment="1">
      <alignment horizontal="center"/>
    </xf>
    <xf numFmtId="0" fontId="4" fillId="0" borderId="12" xfId="0" applyFont="1" applyBorder="1" applyAlignment="1">
      <alignment horizontal="right" textRotation="90" wrapText="1"/>
    </xf>
    <xf numFmtId="0" fontId="21" fillId="4" borderId="14" xfId="0" applyFont="1" applyFill="1" applyBorder="1" applyAlignment="1">
      <alignment horizontal="center" textRotation="90" wrapText="1"/>
    </xf>
    <xf numFmtId="0" fontId="17" fillId="4" borderId="14" xfId="0" applyFont="1" applyFill="1" applyBorder="1" applyAlignment="1">
      <alignment horizontal="center" wrapText="1"/>
    </xf>
    <xf numFmtId="0" fontId="20" fillId="0" borderId="12" xfId="0" applyFont="1" applyBorder="1" applyAlignment="1">
      <alignment horizontal="right" vertical="center"/>
    </xf>
    <xf numFmtId="0" fontId="20" fillId="4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left" vertical="top" wrapText="1"/>
    </xf>
    <xf numFmtId="0" fontId="11" fillId="4" borderId="14" xfId="0" applyFont="1" applyFill="1" applyBorder="1" applyAlignment="1">
      <alignment horizontal="center"/>
    </xf>
    <xf numFmtId="0" fontId="2" fillId="2" borderId="12" xfId="0" applyFont="1" applyFill="1" applyBorder="1" applyAlignment="1" applyProtection="1">
      <alignment horizontal="left" vertical="top" wrapText="1"/>
    </xf>
    <xf numFmtId="0" fontId="3" fillId="0" borderId="12" xfId="0" applyFont="1" applyBorder="1" applyAlignment="1">
      <alignment wrapText="1"/>
    </xf>
    <xf numFmtId="0" fontId="3" fillId="4" borderId="12" xfId="0" applyFont="1" applyFill="1" applyBorder="1" applyAlignment="1">
      <alignment wrapText="1"/>
    </xf>
    <xf numFmtId="0" fontId="4" fillId="4" borderId="16" xfId="0" applyFont="1" applyFill="1" applyBorder="1"/>
    <xf numFmtId="164" fontId="16" fillId="5" borderId="4" xfId="0" applyNumberFormat="1" applyFont="1" applyFill="1" applyBorder="1" applyAlignment="1">
      <alignment wrapText="1"/>
    </xf>
    <xf numFmtId="0" fontId="4" fillId="0" borderId="22" xfId="0" applyFont="1" applyBorder="1" applyAlignment="1">
      <alignment vertical="center"/>
    </xf>
    <xf numFmtId="0" fontId="21" fillId="4" borderId="2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5" fillId="0" borderId="18" xfId="0" applyFont="1" applyBorder="1" applyAlignment="1">
      <alignment horizontal="center" wrapText="1"/>
    </xf>
    <xf numFmtId="164" fontId="24" fillId="6" borderId="17" xfId="0" applyNumberFormat="1" applyFont="1" applyFill="1" applyBorder="1"/>
    <xf numFmtId="164" fontId="20" fillId="6" borderId="17" xfId="0" applyNumberFormat="1" applyFont="1" applyFill="1" applyBorder="1"/>
    <xf numFmtId="164" fontId="4" fillId="6" borderId="18" xfId="0" applyNumberFormat="1" applyFont="1" applyFill="1" applyBorder="1" applyAlignment="1">
      <alignment wrapText="1"/>
    </xf>
    <xf numFmtId="164" fontId="20" fillId="6" borderId="21" xfId="0" applyNumberFormat="1" applyFont="1" applyFill="1" applyBorder="1"/>
    <xf numFmtId="164" fontId="20" fillId="6" borderId="19" xfId="0" applyNumberFormat="1" applyFont="1" applyFill="1" applyBorder="1"/>
    <xf numFmtId="164" fontId="12" fillId="6" borderId="19" xfId="0" applyNumberFormat="1" applyFont="1" applyFill="1" applyBorder="1" applyAlignment="1">
      <alignment wrapText="1"/>
    </xf>
    <xf numFmtId="164" fontId="12" fillId="6" borderId="20" xfId="0" applyNumberFormat="1" applyFont="1" applyFill="1" applyBorder="1" applyAlignment="1">
      <alignment wrapText="1"/>
    </xf>
    <xf numFmtId="164" fontId="25" fillId="6" borderId="17" xfId="0" applyNumberFormat="1" applyFont="1" applyFill="1" applyBorder="1" applyAlignment="1">
      <alignment wrapText="1"/>
    </xf>
    <xf numFmtId="164" fontId="26" fillId="6" borderId="18" xfId="0" applyNumberFormat="1" applyFont="1" applyFill="1" applyBorder="1"/>
    <xf numFmtId="0" fontId="27" fillId="0" borderId="0" xfId="0" applyFont="1" applyFill="1"/>
    <xf numFmtId="0" fontId="23" fillId="0" borderId="0" xfId="0" applyFont="1" applyFill="1"/>
    <xf numFmtId="0" fontId="23" fillId="4" borderId="0" xfId="0" applyFont="1" applyFill="1"/>
    <xf numFmtId="164" fontId="8" fillId="0" borderId="3" xfId="0" applyNumberFormat="1" applyFont="1" applyFill="1" applyBorder="1" applyAlignment="1">
      <alignment wrapText="1"/>
    </xf>
    <xf numFmtId="0" fontId="9" fillId="0" borderId="3" xfId="0" applyFont="1" applyFill="1" applyBorder="1"/>
    <xf numFmtId="164" fontId="24" fillId="6" borderId="21" xfId="0" applyNumberFormat="1" applyFont="1" applyFill="1" applyBorder="1"/>
    <xf numFmtId="0" fontId="8" fillId="0" borderId="3" xfId="0" applyFont="1" applyFill="1" applyBorder="1" applyAlignment="1">
      <alignment wrapText="1"/>
    </xf>
    <xf numFmtId="0" fontId="6" fillId="0" borderId="0" xfId="0" applyFont="1" applyBorder="1" applyAlignment="1"/>
    <xf numFmtId="0" fontId="0" fillId="0" borderId="0" xfId="0" applyBorder="1" applyAlignment="1"/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vertical="center" wrapText="1"/>
    </xf>
    <xf numFmtId="0" fontId="23" fillId="0" borderId="9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0" fontId="16" fillId="5" borderId="14" xfId="0" applyFont="1" applyFill="1" applyBorder="1" applyAlignment="1">
      <alignment textRotation="90" wrapText="1"/>
    </xf>
    <xf numFmtId="0" fontId="16" fillId="5" borderId="14" xfId="0" applyFont="1" applyFill="1" applyBorder="1" applyAlignment="1"/>
    <xf numFmtId="0" fontId="8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6" fillId="5" borderId="11" xfId="0" applyFont="1" applyFill="1" applyBorder="1" applyAlignment="1">
      <alignment textRotation="90" wrapText="1"/>
    </xf>
    <xf numFmtId="0" fontId="16" fillId="5" borderId="13" xfId="0" applyFont="1" applyFill="1" applyBorder="1" applyAlignment="1">
      <alignment wrapText="1"/>
    </xf>
    <xf numFmtId="0" fontId="20" fillId="0" borderId="8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wrapText="1"/>
    </xf>
    <xf numFmtId="0" fontId="16" fillId="5" borderId="11" xfId="0" applyFont="1" applyFill="1" applyBorder="1" applyAlignment="1">
      <alignment horizontal="right" textRotation="90" wrapText="1"/>
    </xf>
    <xf numFmtId="0" fontId="16" fillId="5" borderId="13" xfId="0" applyFont="1" applyFill="1" applyBorder="1" applyAlignment="1">
      <alignment horizontal="right" wrapText="1"/>
    </xf>
    <xf numFmtId="0" fontId="8" fillId="0" borderId="4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14" fillId="0" borderId="3" xfId="0" applyFont="1" applyFill="1" applyBorder="1" applyAlignment="1">
      <alignment wrapText="1"/>
    </xf>
    <xf numFmtId="0" fontId="28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164" fontId="15" fillId="5" borderId="14" xfId="0" applyNumberFormat="1" applyFont="1" applyFill="1" applyBorder="1" applyAlignment="1">
      <alignment wrapText="1"/>
    </xf>
    <xf numFmtId="164" fontId="15" fillId="5" borderId="14" xfId="0" applyNumberFormat="1" applyFont="1" applyFill="1" applyBorder="1" applyAlignment="1"/>
    <xf numFmtId="0" fontId="0" fillId="0" borderId="0" xfId="0" applyFont="1" applyFill="1"/>
    <xf numFmtId="0" fontId="0" fillId="0" borderId="0" xfId="0" applyFont="1"/>
    <xf numFmtId="164" fontId="14" fillId="0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67"/>
  <sheetViews>
    <sheetView tabSelected="1" zoomScale="110" zoomScaleNormal="110" workbookViewId="0">
      <selection activeCell="G4" sqref="G4"/>
    </sheetView>
  </sheetViews>
  <sheetFormatPr defaultRowHeight="15" x14ac:dyDescent="0.25"/>
  <cols>
    <col min="1" max="1" width="48.42578125" style="1" customWidth="1"/>
    <col min="2" max="2" width="12.5703125" style="50" customWidth="1"/>
    <col min="3" max="3" width="9.5703125" style="4" customWidth="1"/>
    <col min="4" max="5" width="8.28515625" style="4" customWidth="1"/>
    <col min="6" max="6" width="9.85546875" style="4" customWidth="1"/>
    <col min="7" max="10" width="9.140625" style="4" customWidth="1"/>
    <col min="11" max="11" width="7.85546875" style="4" customWidth="1"/>
    <col min="12" max="12" width="8.28515625" style="4" customWidth="1"/>
    <col min="13" max="13" width="8.140625" style="4" customWidth="1"/>
    <col min="14" max="14" width="7.7109375" style="4" customWidth="1"/>
    <col min="15" max="15" width="7" style="4" customWidth="1"/>
    <col min="16" max="16" width="9.140625" style="4" customWidth="1"/>
    <col min="17" max="17" width="11" style="47" customWidth="1"/>
    <col min="18" max="18" width="9" style="4" customWidth="1"/>
    <col min="19" max="19" width="8.7109375" style="4" customWidth="1"/>
    <col min="20" max="20" width="8" style="4" customWidth="1"/>
    <col min="21" max="21" width="9.5703125" style="4" customWidth="1"/>
    <col min="22" max="22" width="8.28515625" style="4" customWidth="1"/>
    <col min="23" max="23" width="7.85546875" style="4" customWidth="1"/>
    <col min="24" max="24" width="7.28515625" style="4" customWidth="1"/>
    <col min="25" max="25" width="9.28515625" style="4" customWidth="1"/>
    <col min="26" max="26" width="7.42578125" style="4" customWidth="1"/>
    <col min="27" max="27" width="10.140625" style="4" customWidth="1"/>
    <col min="28" max="29" width="7.85546875" style="4" customWidth="1"/>
    <col min="30" max="30" width="6.42578125" style="4" customWidth="1"/>
    <col min="31" max="31" width="10.140625" style="4" customWidth="1"/>
    <col min="32" max="32" width="11.5703125" style="47" customWidth="1"/>
    <col min="33" max="33" width="10.140625" style="4" customWidth="1"/>
    <col min="34" max="35" width="8.7109375" style="4" customWidth="1"/>
    <col min="36" max="36" width="10.28515625" style="4" customWidth="1"/>
    <col min="37" max="37" width="9.42578125" style="4" customWidth="1"/>
    <col min="38" max="38" width="8" style="4" customWidth="1"/>
    <col min="39" max="39" width="7" style="4" customWidth="1"/>
    <col min="40" max="41" width="8.85546875" style="4" customWidth="1"/>
    <col min="42" max="42" width="11.5703125" style="4" customWidth="1"/>
    <col min="43" max="43" width="9" style="4" customWidth="1"/>
    <col min="44" max="44" width="8.85546875" style="4" customWidth="1"/>
    <col min="45" max="45" width="9.7109375" style="4" customWidth="1"/>
    <col min="46" max="46" width="8.42578125" style="4" customWidth="1"/>
    <col min="47" max="47" width="9.85546875" style="47" customWidth="1"/>
    <col min="48" max="55" width="9.140625" style="3"/>
  </cols>
  <sheetData>
    <row r="1" spans="1:55" ht="48.75" customHeight="1" thickBot="1" x14ac:dyDescent="0.35">
      <c r="A1" s="123" t="s">
        <v>57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</row>
    <row r="2" spans="1:55" s="105" customFormat="1" ht="23.25" customHeight="1" x14ac:dyDescent="0.25">
      <c r="A2" s="101"/>
      <c r="B2" s="102"/>
      <c r="C2" s="139" t="s">
        <v>40</v>
      </c>
      <c r="D2" s="139"/>
      <c r="E2" s="139"/>
      <c r="F2" s="139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1"/>
      <c r="R2" s="126" t="s">
        <v>49</v>
      </c>
      <c r="S2" s="126"/>
      <c r="T2" s="126"/>
      <c r="U2" s="126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03"/>
      <c r="AG2" s="125" t="s">
        <v>27</v>
      </c>
      <c r="AH2" s="126"/>
      <c r="AI2" s="126"/>
      <c r="AJ2" s="126"/>
      <c r="AK2" s="127"/>
      <c r="AL2" s="127"/>
      <c r="AM2" s="127"/>
      <c r="AN2" s="127"/>
      <c r="AO2" s="127"/>
      <c r="AP2" s="127"/>
      <c r="AQ2" s="127"/>
      <c r="AR2" s="127"/>
      <c r="AS2" s="127"/>
      <c r="AT2" s="128"/>
      <c r="AU2" s="129"/>
      <c r="AV2" s="104"/>
      <c r="AW2" s="104"/>
      <c r="AX2" s="104"/>
      <c r="AY2" s="104"/>
      <c r="AZ2" s="104"/>
      <c r="BA2" s="104"/>
      <c r="BB2" s="104"/>
      <c r="BC2" s="104"/>
    </row>
    <row r="3" spans="1:55" s="14" customFormat="1" ht="38.25" customHeight="1" x14ac:dyDescent="0.25">
      <c r="A3" s="87"/>
      <c r="B3" s="88"/>
      <c r="C3" s="132" t="s">
        <v>41</v>
      </c>
      <c r="D3" s="142"/>
      <c r="E3" s="142"/>
      <c r="F3" s="142"/>
      <c r="G3" s="135" t="s">
        <v>42</v>
      </c>
      <c r="H3" s="135"/>
      <c r="I3" s="135"/>
      <c r="J3" s="135"/>
      <c r="K3" s="135" t="s">
        <v>43</v>
      </c>
      <c r="L3" s="135"/>
      <c r="M3" s="135"/>
      <c r="N3" s="135"/>
      <c r="O3" s="135"/>
      <c r="P3" s="136"/>
      <c r="Q3" s="133" t="s">
        <v>33</v>
      </c>
      <c r="R3" s="132" t="s">
        <v>41</v>
      </c>
      <c r="S3" s="142"/>
      <c r="T3" s="142"/>
      <c r="U3" s="142"/>
      <c r="V3" s="135" t="s">
        <v>42</v>
      </c>
      <c r="W3" s="135"/>
      <c r="X3" s="135"/>
      <c r="Y3" s="135"/>
      <c r="Z3" s="135" t="s">
        <v>28</v>
      </c>
      <c r="AA3" s="135"/>
      <c r="AB3" s="135"/>
      <c r="AC3" s="135"/>
      <c r="AD3" s="135"/>
      <c r="AE3" s="135"/>
      <c r="AF3" s="143" t="s">
        <v>34</v>
      </c>
      <c r="AG3" s="130" t="s">
        <v>41</v>
      </c>
      <c r="AH3" s="131"/>
      <c r="AI3" s="131"/>
      <c r="AJ3" s="132"/>
      <c r="AK3" s="135" t="s">
        <v>42</v>
      </c>
      <c r="AL3" s="135"/>
      <c r="AM3" s="135"/>
      <c r="AN3" s="135"/>
      <c r="AO3" s="145" t="s">
        <v>28</v>
      </c>
      <c r="AP3" s="146"/>
      <c r="AQ3" s="146"/>
      <c r="AR3" s="146"/>
      <c r="AS3" s="147"/>
      <c r="AT3" s="148"/>
      <c r="AU3" s="137" t="s">
        <v>35</v>
      </c>
      <c r="AV3" s="4"/>
      <c r="AW3" s="4"/>
      <c r="AX3" s="4"/>
      <c r="AY3" s="4"/>
      <c r="AZ3" s="4"/>
      <c r="BA3" s="4"/>
      <c r="BB3" s="4"/>
      <c r="BC3" s="4"/>
    </row>
    <row r="4" spans="1:55" s="76" customFormat="1" ht="127.5" customHeight="1" x14ac:dyDescent="0.25">
      <c r="A4" s="89"/>
      <c r="B4" s="90"/>
      <c r="C4" s="85" t="s">
        <v>44</v>
      </c>
      <c r="D4" s="84" t="s">
        <v>45</v>
      </c>
      <c r="E4" s="84" t="s">
        <v>46</v>
      </c>
      <c r="F4" s="74" t="s">
        <v>38</v>
      </c>
      <c r="G4" s="84" t="s">
        <v>44</v>
      </c>
      <c r="H4" s="84" t="s">
        <v>45</v>
      </c>
      <c r="I4" s="84" t="s">
        <v>46</v>
      </c>
      <c r="J4" s="74" t="s">
        <v>38</v>
      </c>
      <c r="K4" s="84" t="s">
        <v>47</v>
      </c>
      <c r="L4" s="84" t="s">
        <v>48</v>
      </c>
      <c r="M4" s="84" t="s">
        <v>29</v>
      </c>
      <c r="N4" s="84" t="s">
        <v>30</v>
      </c>
      <c r="O4" s="84" t="s">
        <v>31</v>
      </c>
      <c r="P4" s="74" t="s">
        <v>38</v>
      </c>
      <c r="Q4" s="134"/>
      <c r="R4" s="85" t="s">
        <v>44</v>
      </c>
      <c r="S4" s="84" t="s">
        <v>45</v>
      </c>
      <c r="T4" s="84" t="s">
        <v>46</v>
      </c>
      <c r="U4" s="74" t="s">
        <v>38</v>
      </c>
      <c r="V4" s="84" t="s">
        <v>44</v>
      </c>
      <c r="W4" s="84" t="s">
        <v>45</v>
      </c>
      <c r="X4" s="84" t="s">
        <v>46</v>
      </c>
      <c r="Y4" s="74" t="s">
        <v>38</v>
      </c>
      <c r="Z4" s="84" t="s">
        <v>47</v>
      </c>
      <c r="AA4" s="84" t="s">
        <v>48</v>
      </c>
      <c r="AB4" s="84" t="s">
        <v>29</v>
      </c>
      <c r="AC4" s="84" t="s">
        <v>30</v>
      </c>
      <c r="AD4" s="84" t="s">
        <v>31</v>
      </c>
      <c r="AE4" s="74" t="s">
        <v>38</v>
      </c>
      <c r="AF4" s="144"/>
      <c r="AG4" s="84" t="s">
        <v>44</v>
      </c>
      <c r="AH4" s="84" t="s">
        <v>45</v>
      </c>
      <c r="AI4" s="84" t="s">
        <v>46</v>
      </c>
      <c r="AJ4" s="74" t="s">
        <v>38</v>
      </c>
      <c r="AK4" s="84" t="s">
        <v>44</v>
      </c>
      <c r="AL4" s="84" t="s">
        <v>45</v>
      </c>
      <c r="AM4" s="84" t="s">
        <v>46</v>
      </c>
      <c r="AN4" s="74" t="s">
        <v>38</v>
      </c>
      <c r="AO4" s="84" t="s">
        <v>47</v>
      </c>
      <c r="AP4" s="84" t="s">
        <v>48</v>
      </c>
      <c r="AQ4" s="84" t="s">
        <v>29</v>
      </c>
      <c r="AR4" s="84" t="s">
        <v>30</v>
      </c>
      <c r="AS4" s="84" t="s">
        <v>31</v>
      </c>
      <c r="AT4" s="74" t="s">
        <v>38</v>
      </c>
      <c r="AU4" s="138"/>
      <c r="AV4" s="75"/>
      <c r="AW4" s="75"/>
      <c r="AX4" s="75"/>
      <c r="AY4" s="75"/>
      <c r="AZ4" s="75"/>
      <c r="BA4" s="75"/>
      <c r="BB4" s="75"/>
      <c r="BC4" s="75"/>
    </row>
    <row r="5" spans="1:55" s="155" customFormat="1" ht="30" customHeight="1" x14ac:dyDescent="0.25">
      <c r="A5" s="87"/>
      <c r="B5" s="91" t="s">
        <v>32</v>
      </c>
      <c r="C5" s="149">
        <v>2257.9</v>
      </c>
      <c r="D5" s="16">
        <v>0</v>
      </c>
      <c r="E5" s="150"/>
      <c r="F5" s="17">
        <f t="shared" ref="F5:F7" si="0">C5+D5+E5</f>
        <v>2257.9</v>
      </c>
      <c r="G5" s="151"/>
      <c r="H5" s="16">
        <v>20376.2</v>
      </c>
      <c r="I5" s="150">
        <v>468.1</v>
      </c>
      <c r="J5" s="17">
        <f t="shared" ref="J5" si="1">G5+H5+I5</f>
        <v>20844.3</v>
      </c>
      <c r="K5" s="16"/>
      <c r="L5" s="16"/>
      <c r="M5" s="16">
        <v>1639.7</v>
      </c>
      <c r="N5" s="16">
        <v>36813.599999999999</v>
      </c>
      <c r="O5" s="16">
        <v>65.099999999999994</v>
      </c>
      <c r="P5" s="17">
        <f>K5+L5+M5+N5+O5</f>
        <v>38518.399999999994</v>
      </c>
      <c r="Q5" s="152">
        <f>F5+J5+P5</f>
        <v>61620.599999999991</v>
      </c>
      <c r="R5" s="122">
        <v>2257.9</v>
      </c>
      <c r="S5" s="16"/>
      <c r="T5" s="16"/>
      <c r="U5" s="16">
        <f>R5+S5+T5</f>
        <v>2257.9</v>
      </c>
      <c r="V5" s="19"/>
      <c r="W5" s="16">
        <v>5026.1000000000004</v>
      </c>
      <c r="X5" s="16">
        <v>468.1</v>
      </c>
      <c r="Y5" s="16">
        <f>V5+W5+X5</f>
        <v>5494.2000000000007</v>
      </c>
      <c r="Z5" s="18">
        <v>2210</v>
      </c>
      <c r="AA5" s="16"/>
      <c r="AB5" s="20">
        <v>1639.7</v>
      </c>
      <c r="AC5" s="20"/>
      <c r="AD5" s="20">
        <v>65.099999999999994</v>
      </c>
      <c r="AE5" s="21">
        <f>Z5+AA5+AB5+AC5+W5+R5</f>
        <v>11133.699999999999</v>
      </c>
      <c r="AF5" s="152">
        <f>U5+Y5+AE5</f>
        <v>18885.8</v>
      </c>
      <c r="AG5" s="60">
        <v>2257.9</v>
      </c>
      <c r="AH5" s="16"/>
      <c r="AI5" s="16"/>
      <c r="AJ5" s="16">
        <f>AG5+AH5+AI5</f>
        <v>2257.9</v>
      </c>
      <c r="AK5" s="16"/>
      <c r="AL5" s="16">
        <v>15350.2</v>
      </c>
      <c r="AM5" s="18">
        <v>468</v>
      </c>
      <c r="AN5" s="18">
        <f>AK5+AL5+AM5</f>
        <v>15818.2</v>
      </c>
      <c r="AO5" s="151"/>
      <c r="AP5" s="22"/>
      <c r="AQ5" s="16">
        <v>4039.7</v>
      </c>
      <c r="AR5" s="16">
        <v>34413.599999999999</v>
      </c>
      <c r="AS5" s="16">
        <v>65.099999999999994</v>
      </c>
      <c r="AT5" s="16">
        <f>AO5+AP5+AQ5+AR5+AS5</f>
        <v>38518.399999999994</v>
      </c>
      <c r="AU5" s="153">
        <f>AJ5+AN5+AT5</f>
        <v>56594.5</v>
      </c>
      <c r="AV5" s="154"/>
      <c r="AW5" s="154"/>
      <c r="AX5" s="154"/>
      <c r="AY5" s="154"/>
      <c r="AZ5" s="154"/>
      <c r="BA5" s="154"/>
      <c r="BB5" s="154"/>
      <c r="BC5" s="154"/>
    </row>
    <row r="6" spans="1:55" s="155" customFormat="1" ht="23.25" customHeight="1" x14ac:dyDescent="0.25">
      <c r="A6" s="87"/>
      <c r="B6" s="91" t="s">
        <v>37</v>
      </c>
      <c r="C6" s="119">
        <v>551519</v>
      </c>
      <c r="D6" s="16">
        <v>123138.8</v>
      </c>
      <c r="E6" s="16">
        <v>23996.6</v>
      </c>
      <c r="F6" s="17">
        <f t="shared" si="0"/>
        <v>698654.4</v>
      </c>
      <c r="G6" s="23">
        <v>9900</v>
      </c>
      <c r="H6" s="24">
        <v>60414.6</v>
      </c>
      <c r="I6" s="23">
        <v>621</v>
      </c>
      <c r="J6" s="17">
        <f t="shared" ref="J6:J41" si="2">G6+H6+I6</f>
        <v>70935.600000000006</v>
      </c>
      <c r="K6" s="18">
        <v>4420</v>
      </c>
      <c r="L6" s="16">
        <v>2332.6999999999998</v>
      </c>
      <c r="M6" s="16">
        <v>78942.7</v>
      </c>
      <c r="N6" s="16"/>
      <c r="O6" s="16"/>
      <c r="P6" s="17">
        <f t="shared" ref="P6:P41" si="3">K6+L6+M6+N6+O6</f>
        <v>85695.4</v>
      </c>
      <c r="Q6" s="152">
        <f t="shared" ref="Q6:Q42" si="4">F6+J6+P6</f>
        <v>855285.4</v>
      </c>
      <c r="R6" s="122">
        <v>879804.1</v>
      </c>
      <c r="S6" s="16">
        <v>191549.3</v>
      </c>
      <c r="T6" s="16">
        <v>37328.1</v>
      </c>
      <c r="U6" s="17">
        <f>R6+S6+T6</f>
        <v>1108681.5</v>
      </c>
      <c r="V6" s="18">
        <v>10800</v>
      </c>
      <c r="W6" s="24">
        <v>90121.9</v>
      </c>
      <c r="X6" s="16">
        <v>931.5</v>
      </c>
      <c r="Y6" s="16">
        <f>V6+W6+X6</f>
        <v>101853.4</v>
      </c>
      <c r="Z6" s="16">
        <v>1105</v>
      </c>
      <c r="AA6" s="16">
        <v>2332.6999999999998</v>
      </c>
      <c r="AB6" s="20">
        <v>78942.7</v>
      </c>
      <c r="AC6" s="20"/>
      <c r="AD6" s="20"/>
      <c r="AE6" s="21">
        <f>Z6+AA6+AB6+AC6+AD6</f>
        <v>82380.399999999994</v>
      </c>
      <c r="AF6" s="152">
        <f>U6+Y6+AE6</f>
        <v>1292915.2999999998</v>
      </c>
      <c r="AG6" s="60">
        <v>1313140.5</v>
      </c>
      <c r="AH6" s="16">
        <v>273641.8</v>
      </c>
      <c r="AI6" s="16">
        <v>53325.8</v>
      </c>
      <c r="AJ6" s="16">
        <f>AG6+AH6+AI6</f>
        <v>1640108.1</v>
      </c>
      <c r="AK6" s="18">
        <v>21000</v>
      </c>
      <c r="AL6" s="16">
        <v>96362.5</v>
      </c>
      <c r="AM6" s="18">
        <v>1242</v>
      </c>
      <c r="AN6" s="18">
        <f>AK6+AL6+AM6</f>
        <v>118604.5</v>
      </c>
      <c r="AO6" s="156">
        <v>4420</v>
      </c>
      <c r="AP6" s="16">
        <v>2332.6999999999998</v>
      </c>
      <c r="AQ6" s="16">
        <v>76542.8</v>
      </c>
      <c r="AR6" s="16">
        <v>2400</v>
      </c>
      <c r="AS6" s="16"/>
      <c r="AT6" s="16">
        <f>AO6+AP6+AQ6+AR6+AS6</f>
        <v>85695.5</v>
      </c>
      <c r="AU6" s="153">
        <f>AJ6+AN6+AT6</f>
        <v>1844408.1</v>
      </c>
      <c r="AV6" s="154"/>
      <c r="AW6" s="154"/>
      <c r="AX6" s="154"/>
      <c r="AY6" s="154"/>
      <c r="AZ6" s="154"/>
      <c r="BA6" s="154"/>
      <c r="BB6" s="154"/>
      <c r="BC6" s="154"/>
    </row>
    <row r="7" spans="1:55" s="73" customFormat="1" ht="30.75" customHeight="1" x14ac:dyDescent="0.25">
      <c r="A7" s="92"/>
      <c r="B7" s="93" t="s">
        <v>39</v>
      </c>
      <c r="C7" s="86">
        <f t="shared" ref="C7:AJ7" si="5">C5+C6</f>
        <v>553776.9</v>
      </c>
      <c r="D7" s="68">
        <f t="shared" si="5"/>
        <v>123138.8</v>
      </c>
      <c r="E7" s="68">
        <f t="shared" si="5"/>
        <v>23996.6</v>
      </c>
      <c r="F7" s="69">
        <f t="shared" si="0"/>
        <v>700912.3</v>
      </c>
      <c r="G7" s="68">
        <f t="shared" si="5"/>
        <v>9900</v>
      </c>
      <c r="H7" s="68">
        <f t="shared" si="5"/>
        <v>80790.8</v>
      </c>
      <c r="I7" s="68">
        <f t="shared" si="5"/>
        <v>1089.0999999999999</v>
      </c>
      <c r="J7" s="70">
        <f t="shared" si="2"/>
        <v>91779.900000000009</v>
      </c>
      <c r="K7" s="68">
        <f t="shared" si="5"/>
        <v>4420</v>
      </c>
      <c r="L7" s="68">
        <f t="shared" si="5"/>
        <v>2332.6999999999998</v>
      </c>
      <c r="M7" s="68">
        <f t="shared" si="5"/>
        <v>80582.399999999994</v>
      </c>
      <c r="N7" s="68">
        <f t="shared" si="5"/>
        <v>36813.599999999999</v>
      </c>
      <c r="O7" s="68">
        <f t="shared" si="5"/>
        <v>65.099999999999994</v>
      </c>
      <c r="P7" s="71">
        <f t="shared" si="3"/>
        <v>124213.79999999999</v>
      </c>
      <c r="Q7" s="78">
        <f t="shared" si="4"/>
        <v>916906</v>
      </c>
      <c r="R7" s="86">
        <f t="shared" si="5"/>
        <v>882062</v>
      </c>
      <c r="S7" s="68">
        <f t="shared" si="5"/>
        <v>191549.3</v>
      </c>
      <c r="T7" s="68">
        <f t="shared" si="5"/>
        <v>37328.1</v>
      </c>
      <c r="U7" s="68">
        <f t="shared" si="5"/>
        <v>1110939.3999999999</v>
      </c>
      <c r="V7" s="68">
        <f t="shared" si="5"/>
        <v>10800</v>
      </c>
      <c r="W7" s="68">
        <f t="shared" si="5"/>
        <v>95148</v>
      </c>
      <c r="X7" s="68">
        <f>X5+X6</f>
        <v>1399.6</v>
      </c>
      <c r="Y7" s="68">
        <f t="shared" si="5"/>
        <v>107347.59999999999</v>
      </c>
      <c r="Z7" s="68">
        <f t="shared" si="5"/>
        <v>3315</v>
      </c>
      <c r="AA7" s="68">
        <f t="shared" si="5"/>
        <v>2332.6999999999998</v>
      </c>
      <c r="AB7" s="68">
        <f t="shared" si="5"/>
        <v>80582.399999999994</v>
      </c>
      <c r="AC7" s="68">
        <v>36813.599999999999</v>
      </c>
      <c r="AD7" s="68">
        <f t="shared" si="5"/>
        <v>65.099999999999994</v>
      </c>
      <c r="AE7" s="68">
        <f t="shared" si="5"/>
        <v>93514.099999999991</v>
      </c>
      <c r="AF7" s="79">
        <f t="shared" si="5"/>
        <v>1311801.0999999999</v>
      </c>
      <c r="AG7" s="67">
        <f t="shared" si="5"/>
        <v>1315398.3999999999</v>
      </c>
      <c r="AH7" s="68">
        <f t="shared" si="5"/>
        <v>273641.8</v>
      </c>
      <c r="AI7" s="68">
        <f t="shared" si="5"/>
        <v>53325.8</v>
      </c>
      <c r="AJ7" s="68">
        <f t="shared" si="5"/>
        <v>1642366</v>
      </c>
      <c r="AK7" s="68">
        <f>AK5+AK6</f>
        <v>21000</v>
      </c>
      <c r="AL7" s="68">
        <f t="shared" ref="AL7:AU7" si="6">AL5+AL6</f>
        <v>111712.7</v>
      </c>
      <c r="AM7" s="68">
        <f t="shared" si="6"/>
        <v>1710</v>
      </c>
      <c r="AN7" s="68">
        <f t="shared" si="6"/>
        <v>134422.70000000001</v>
      </c>
      <c r="AO7" s="68">
        <f t="shared" si="6"/>
        <v>4420</v>
      </c>
      <c r="AP7" s="68">
        <f t="shared" si="6"/>
        <v>2332.6999999999998</v>
      </c>
      <c r="AQ7" s="68">
        <f t="shared" si="6"/>
        <v>80582.5</v>
      </c>
      <c r="AR7" s="68">
        <f t="shared" si="6"/>
        <v>36813.599999999999</v>
      </c>
      <c r="AS7" s="68">
        <f t="shared" si="6"/>
        <v>65.099999999999994</v>
      </c>
      <c r="AT7" s="68">
        <f t="shared" si="6"/>
        <v>124213.9</v>
      </c>
      <c r="AU7" s="79">
        <f t="shared" si="6"/>
        <v>1901002.6</v>
      </c>
      <c r="AV7" s="72"/>
      <c r="AW7" s="72"/>
      <c r="AX7" s="72"/>
      <c r="AY7" s="72"/>
      <c r="AZ7" s="72"/>
      <c r="BA7" s="72"/>
      <c r="BB7" s="72"/>
      <c r="BC7" s="72"/>
    </row>
    <row r="8" spans="1:55" s="6" customFormat="1" ht="30.75" customHeight="1" x14ac:dyDescent="0.3">
      <c r="A8" s="94" t="s">
        <v>7</v>
      </c>
      <c r="B8" s="95">
        <v>4111</v>
      </c>
      <c r="C8" s="51">
        <v>431498</v>
      </c>
      <c r="D8" s="17">
        <v>87200</v>
      </c>
      <c r="E8" s="17">
        <v>17561.8</v>
      </c>
      <c r="F8" s="17">
        <f>C8+D8+E8</f>
        <v>536259.80000000005</v>
      </c>
      <c r="G8" s="13"/>
      <c r="H8" s="13">
        <v>22800</v>
      </c>
      <c r="I8" s="13"/>
      <c r="J8" s="25">
        <f t="shared" si="2"/>
        <v>22800</v>
      </c>
      <c r="K8" s="7">
        <v>2160</v>
      </c>
      <c r="L8" s="7">
        <v>1255.5</v>
      </c>
      <c r="M8" s="7">
        <v>50000</v>
      </c>
      <c r="N8" s="7">
        <v>19500</v>
      </c>
      <c r="O8" s="7"/>
      <c r="P8" s="16">
        <f t="shared" si="3"/>
        <v>72915.5</v>
      </c>
      <c r="Q8" s="77">
        <f t="shared" si="4"/>
        <v>631975.30000000005</v>
      </c>
      <c r="R8" s="51">
        <v>686889.7</v>
      </c>
      <c r="S8" s="17">
        <v>130800</v>
      </c>
      <c r="T8" s="17">
        <v>27079.3</v>
      </c>
      <c r="U8" s="16">
        <f t="shared" ref="U8:U9" si="7">R8+S8+T8</f>
        <v>844769</v>
      </c>
      <c r="V8" s="13"/>
      <c r="W8" s="17">
        <v>34200</v>
      </c>
      <c r="X8" s="17"/>
      <c r="Y8" s="16">
        <f t="shared" ref="Y8:Y9" si="8">V8+W8+X8</f>
        <v>34200</v>
      </c>
      <c r="Z8" s="17">
        <v>3240</v>
      </c>
      <c r="AA8" s="7">
        <v>1255.5</v>
      </c>
      <c r="AB8" s="26">
        <v>67547.3</v>
      </c>
      <c r="AC8" s="26">
        <v>24572.1</v>
      </c>
      <c r="AD8" s="26"/>
      <c r="AE8" s="21">
        <f>Z8+AA8+AB8+AC8</f>
        <v>96614.9</v>
      </c>
      <c r="AF8" s="77">
        <f>U8+Y8+AE8</f>
        <v>975583.9</v>
      </c>
      <c r="AG8" s="57">
        <v>1014900</v>
      </c>
      <c r="AH8" s="17">
        <v>170722.8</v>
      </c>
      <c r="AI8" s="17">
        <v>39300</v>
      </c>
      <c r="AJ8" s="16">
        <f t="shared" ref="AJ8:AJ9" si="9">AG8+AH8+AI8</f>
        <v>1224922.8</v>
      </c>
      <c r="AK8" s="7"/>
      <c r="AL8" s="17">
        <v>4320</v>
      </c>
      <c r="AM8" s="17"/>
      <c r="AN8" s="7">
        <f>AK8+AL8+AM8</f>
        <v>4320</v>
      </c>
      <c r="AO8" s="7">
        <v>4320</v>
      </c>
      <c r="AP8" s="7">
        <v>1255.5</v>
      </c>
      <c r="AQ8" s="7">
        <v>67547.3</v>
      </c>
      <c r="AR8" s="7">
        <v>24572.1</v>
      </c>
      <c r="AS8" s="7"/>
      <c r="AT8" s="16">
        <f t="shared" ref="AT8:AT41" si="10">AO8+AP8+AQ8+AR8+AS8</f>
        <v>97694.9</v>
      </c>
      <c r="AU8" s="81">
        <f t="shared" ref="AU8:AU9" si="11">AJ8+AN8+AT8</f>
        <v>1326937.7</v>
      </c>
      <c r="AV8" s="27"/>
      <c r="AW8" s="27"/>
      <c r="AX8" s="27"/>
      <c r="AY8" s="27"/>
      <c r="AZ8" s="27"/>
      <c r="BA8" s="27"/>
      <c r="BB8" s="27"/>
      <c r="BC8" s="27"/>
    </row>
    <row r="9" spans="1:55" s="6" customFormat="1" ht="29.25" customHeight="1" x14ac:dyDescent="0.3">
      <c r="A9" s="94" t="s">
        <v>8</v>
      </c>
      <c r="B9" s="95">
        <v>4112</v>
      </c>
      <c r="C9" s="51"/>
      <c r="D9" s="17"/>
      <c r="E9" s="17"/>
      <c r="F9" s="17">
        <f t="shared" ref="F9:F41" si="12">C9+D9+E9</f>
        <v>0</v>
      </c>
      <c r="G9" s="17">
        <v>4000</v>
      </c>
      <c r="H9" s="17">
        <v>1000</v>
      </c>
      <c r="I9" s="17"/>
      <c r="J9" s="25">
        <f t="shared" si="2"/>
        <v>5000</v>
      </c>
      <c r="K9" s="7">
        <v>50</v>
      </c>
      <c r="L9" s="7"/>
      <c r="M9" s="7"/>
      <c r="N9" s="7"/>
      <c r="O9" s="7"/>
      <c r="P9" s="16">
        <f t="shared" si="3"/>
        <v>50</v>
      </c>
      <c r="Q9" s="77">
        <f t="shared" si="4"/>
        <v>5050</v>
      </c>
      <c r="R9" s="52"/>
      <c r="S9" s="13"/>
      <c r="T9" s="13"/>
      <c r="U9" s="16">
        <f t="shared" si="7"/>
        <v>0</v>
      </c>
      <c r="V9" s="13">
        <v>5000</v>
      </c>
      <c r="W9" s="17">
        <v>1000</v>
      </c>
      <c r="X9" s="17"/>
      <c r="Y9" s="16">
        <f t="shared" si="8"/>
        <v>6000</v>
      </c>
      <c r="Z9" s="17">
        <v>75</v>
      </c>
      <c r="AA9" s="7"/>
      <c r="AB9" s="26"/>
      <c r="AC9" s="26"/>
      <c r="AD9" s="26"/>
      <c r="AE9" s="21">
        <f t="shared" ref="AE9" si="13">Z9+AA9+AB9+AC9+W9+R9</f>
        <v>1075</v>
      </c>
      <c r="AF9" s="77">
        <f>U9+Y9+AE9</f>
        <v>7075</v>
      </c>
      <c r="AG9" s="63"/>
      <c r="AH9" s="7"/>
      <c r="AI9" s="7"/>
      <c r="AJ9" s="16">
        <f t="shared" si="9"/>
        <v>0</v>
      </c>
      <c r="AK9" s="7">
        <v>7700</v>
      </c>
      <c r="AL9" s="17">
        <v>100</v>
      </c>
      <c r="AM9" s="17"/>
      <c r="AN9" s="7">
        <f>AK9+AL9+AM9</f>
        <v>7800</v>
      </c>
      <c r="AO9" s="7">
        <v>100</v>
      </c>
      <c r="AP9" s="7"/>
      <c r="AQ9" s="7"/>
      <c r="AR9" s="7"/>
      <c r="AS9" s="7"/>
      <c r="AT9" s="16">
        <f t="shared" si="10"/>
        <v>100</v>
      </c>
      <c r="AU9" s="81">
        <f t="shared" si="11"/>
        <v>7900</v>
      </c>
      <c r="AV9" s="27"/>
      <c r="AW9" s="27"/>
      <c r="AX9" s="27"/>
      <c r="AY9" s="27"/>
      <c r="AZ9" s="27"/>
      <c r="BA9" s="27"/>
      <c r="BB9" s="27"/>
      <c r="BC9" s="27"/>
    </row>
    <row r="10" spans="1:55" s="6" customFormat="1" ht="57.75" customHeight="1" x14ac:dyDescent="0.3">
      <c r="A10" s="96" t="s">
        <v>25</v>
      </c>
      <c r="B10" s="95" t="s">
        <v>38</v>
      </c>
      <c r="C10" s="51">
        <f t="shared" ref="C10:E10" si="14">SUM(C8:C9)</f>
        <v>431498</v>
      </c>
      <c r="D10" s="17">
        <f t="shared" si="14"/>
        <v>87200</v>
      </c>
      <c r="E10" s="17">
        <f t="shared" si="14"/>
        <v>17561.8</v>
      </c>
      <c r="F10" s="17">
        <f t="shared" si="12"/>
        <v>536259.80000000005</v>
      </c>
      <c r="G10" s="17">
        <f t="shared" ref="G10:O10" si="15">SUM(G8:G9)</f>
        <v>4000</v>
      </c>
      <c r="H10" s="17">
        <f t="shared" si="15"/>
        <v>23800</v>
      </c>
      <c r="I10" s="17">
        <f t="shared" si="15"/>
        <v>0</v>
      </c>
      <c r="J10" s="25">
        <f t="shared" si="2"/>
        <v>27800</v>
      </c>
      <c r="K10" s="17">
        <f t="shared" si="15"/>
        <v>2210</v>
      </c>
      <c r="L10" s="17">
        <f t="shared" si="15"/>
        <v>1255.5</v>
      </c>
      <c r="M10" s="17">
        <f t="shared" si="15"/>
        <v>50000</v>
      </c>
      <c r="N10" s="17">
        <f t="shared" si="15"/>
        <v>19500</v>
      </c>
      <c r="O10" s="17">
        <f t="shared" si="15"/>
        <v>0</v>
      </c>
      <c r="P10" s="16">
        <f t="shared" si="3"/>
        <v>72965.5</v>
      </c>
      <c r="Q10" s="77">
        <f t="shared" si="4"/>
        <v>637025.30000000005</v>
      </c>
      <c r="R10" s="51">
        <v>686889.7</v>
      </c>
      <c r="S10" s="17">
        <f>S8+S9</f>
        <v>130800</v>
      </c>
      <c r="T10" s="17">
        <f t="shared" ref="T10:Z10" si="16">T8+T9</f>
        <v>27079.3</v>
      </c>
      <c r="U10" s="17">
        <f t="shared" si="16"/>
        <v>844769</v>
      </c>
      <c r="V10" s="17">
        <f t="shared" si="16"/>
        <v>5000</v>
      </c>
      <c r="W10" s="17">
        <f t="shared" si="16"/>
        <v>35200</v>
      </c>
      <c r="X10" s="17">
        <f t="shared" si="16"/>
        <v>0</v>
      </c>
      <c r="Y10" s="17">
        <f t="shared" si="16"/>
        <v>40200</v>
      </c>
      <c r="Z10" s="17">
        <f t="shared" si="16"/>
        <v>3315</v>
      </c>
      <c r="AA10" s="7">
        <f>SUM(AA8:AA9)</f>
        <v>1255.5</v>
      </c>
      <c r="AB10" s="7">
        <f>SUM(AB8:AB9)</f>
        <v>67547.3</v>
      </c>
      <c r="AC10" s="7">
        <f>SUM(AC8:AC9)</f>
        <v>24572.1</v>
      </c>
      <c r="AD10" s="26"/>
      <c r="AE10" s="7">
        <f>SUM(AE8:AE9)</f>
        <v>97689.9</v>
      </c>
      <c r="AF10" s="80">
        <f>SUM(AF8:AF9)</f>
        <v>982658.9</v>
      </c>
      <c r="AG10" s="57">
        <f>SUM(AG8:AG9)</f>
        <v>1014900</v>
      </c>
      <c r="AH10" s="17">
        <f t="shared" ref="AH10:AJ10" si="17">SUM(AH8:AH9)</f>
        <v>170722.8</v>
      </c>
      <c r="AI10" s="17">
        <f t="shared" si="17"/>
        <v>39300</v>
      </c>
      <c r="AJ10" s="17">
        <f t="shared" si="17"/>
        <v>1224922.8</v>
      </c>
      <c r="AK10" s="7">
        <v>7700</v>
      </c>
      <c r="AL10" s="17">
        <f>SUM(AL8:AL9)</f>
        <v>4420</v>
      </c>
      <c r="AM10" s="17">
        <f t="shared" ref="AM10:AN10" si="18">SUM(AM8:AM9)</f>
        <v>0</v>
      </c>
      <c r="AN10" s="17">
        <f t="shared" si="18"/>
        <v>12120</v>
      </c>
      <c r="AO10" s="7">
        <f>SUM(AO8:AO9)</f>
        <v>4420</v>
      </c>
      <c r="AP10" s="7">
        <f t="shared" ref="AP10:AR10" si="19">SUM(AP8:AP9)</f>
        <v>1255.5</v>
      </c>
      <c r="AQ10" s="7">
        <f t="shared" si="19"/>
        <v>67547.3</v>
      </c>
      <c r="AR10" s="7">
        <f t="shared" si="19"/>
        <v>24572.1</v>
      </c>
      <c r="AS10" s="7"/>
      <c r="AT10" s="16">
        <f t="shared" si="10"/>
        <v>97794.9</v>
      </c>
      <c r="AU10" s="77">
        <f>SUM(AU8:AU9)</f>
        <v>1334837.7</v>
      </c>
      <c r="AV10" s="27"/>
      <c r="AW10" s="27"/>
      <c r="AX10" s="27"/>
      <c r="AY10" s="27"/>
      <c r="AZ10" s="27"/>
      <c r="BA10" s="27"/>
      <c r="BB10" s="27"/>
      <c r="BC10" s="27"/>
    </row>
    <row r="11" spans="1:55" s="2" customFormat="1" ht="18.75" customHeight="1" x14ac:dyDescent="0.25">
      <c r="A11" s="94" t="s">
        <v>56</v>
      </c>
      <c r="B11" s="95">
        <v>4212</v>
      </c>
      <c r="C11" s="54">
        <v>9000</v>
      </c>
      <c r="D11" s="9"/>
      <c r="E11" s="8">
        <v>73.900000000000006</v>
      </c>
      <c r="F11" s="17">
        <f t="shared" si="12"/>
        <v>9073.9</v>
      </c>
      <c r="G11" s="9"/>
      <c r="H11" s="9">
        <v>5500</v>
      </c>
      <c r="I11" s="9">
        <v>386.1</v>
      </c>
      <c r="J11" s="25">
        <f t="shared" si="2"/>
        <v>5886.1</v>
      </c>
      <c r="K11" s="9"/>
      <c r="L11" s="9"/>
      <c r="M11" s="9"/>
      <c r="N11" s="9"/>
      <c r="O11" s="9"/>
      <c r="P11" s="16">
        <f t="shared" si="3"/>
        <v>0</v>
      </c>
      <c r="Q11" s="77">
        <f t="shared" si="4"/>
        <v>14960</v>
      </c>
      <c r="R11" s="53">
        <v>18000</v>
      </c>
      <c r="S11" s="8">
        <v>4000</v>
      </c>
      <c r="T11" s="8">
        <v>550</v>
      </c>
      <c r="U11" s="16">
        <f t="shared" ref="U11:U41" si="20">R11+S11+T11</f>
        <v>22550</v>
      </c>
      <c r="V11" s="9"/>
      <c r="W11" s="9">
        <v>4000</v>
      </c>
      <c r="X11" s="9">
        <v>386.1</v>
      </c>
      <c r="Y11" s="16">
        <f t="shared" ref="Y11:Y41" si="21">V11+W11+X11</f>
        <v>4386.1000000000004</v>
      </c>
      <c r="Z11" s="9"/>
      <c r="AA11" s="9"/>
      <c r="AB11" s="28"/>
      <c r="AC11" s="28"/>
      <c r="AD11" s="28"/>
      <c r="AE11" s="21">
        <f t="shared" ref="AE11:AE41" si="22">Z11+AA11+AB11+AC11+W11+R11</f>
        <v>22000</v>
      </c>
      <c r="AF11" s="77">
        <f t="shared" ref="AF11:AF41" si="23">U11+Y11+AE11</f>
        <v>48936.1</v>
      </c>
      <c r="AG11" s="61">
        <v>27000</v>
      </c>
      <c r="AH11" s="8">
        <v>6000</v>
      </c>
      <c r="AI11" s="8">
        <v>303.89999999999998</v>
      </c>
      <c r="AJ11" s="16">
        <f t="shared" ref="AJ11:AJ41" si="24">AG11+AH11+AI11</f>
        <v>33303.9</v>
      </c>
      <c r="AK11" s="9"/>
      <c r="AL11" s="9"/>
      <c r="AM11" s="9"/>
      <c r="AN11" s="7">
        <f t="shared" ref="AN11:AN42" si="25">AK11+AL11+AM11</f>
        <v>0</v>
      </c>
      <c r="AO11" s="9"/>
      <c r="AP11" s="8"/>
      <c r="AQ11" s="8"/>
      <c r="AR11" s="8"/>
      <c r="AS11" s="8"/>
      <c r="AT11" s="16">
        <f t="shared" si="10"/>
        <v>0</v>
      </c>
      <c r="AU11" s="81">
        <f t="shared" ref="AU11:AU41" si="26">AJ11+AN11+AT11</f>
        <v>33303.9</v>
      </c>
      <c r="AV11" s="3"/>
      <c r="AW11" s="3"/>
      <c r="AX11" s="3"/>
      <c r="AY11" s="3"/>
      <c r="AZ11" s="3"/>
      <c r="BA11" s="3"/>
      <c r="BB11" s="3"/>
      <c r="BC11" s="3"/>
    </row>
    <row r="12" spans="1:55" ht="18.75" customHeight="1" x14ac:dyDescent="0.25">
      <c r="A12" s="94" t="s">
        <v>4</v>
      </c>
      <c r="B12" s="95">
        <v>4213</v>
      </c>
      <c r="C12" s="54">
        <v>140</v>
      </c>
      <c r="D12" s="9">
        <v>300</v>
      </c>
      <c r="E12" s="8">
        <v>10</v>
      </c>
      <c r="F12" s="17">
        <f t="shared" si="12"/>
        <v>450</v>
      </c>
      <c r="G12" s="9"/>
      <c r="H12" s="9">
        <v>100</v>
      </c>
      <c r="I12" s="9"/>
      <c r="J12" s="25">
        <f t="shared" si="2"/>
        <v>100</v>
      </c>
      <c r="K12" s="9"/>
      <c r="L12" s="9"/>
      <c r="M12" s="9"/>
      <c r="N12" s="9"/>
      <c r="O12" s="9"/>
      <c r="P12" s="16">
        <f t="shared" si="3"/>
        <v>0</v>
      </c>
      <c r="Q12" s="77">
        <f t="shared" si="4"/>
        <v>550</v>
      </c>
      <c r="R12" s="53">
        <v>250</v>
      </c>
      <c r="S12" s="8">
        <v>500</v>
      </c>
      <c r="T12" s="8">
        <v>20</v>
      </c>
      <c r="U12" s="16">
        <f t="shared" si="20"/>
        <v>770</v>
      </c>
      <c r="V12" s="9"/>
      <c r="W12" s="9">
        <v>500</v>
      </c>
      <c r="X12" s="9"/>
      <c r="Y12" s="16">
        <f t="shared" si="21"/>
        <v>500</v>
      </c>
      <c r="Z12" s="9"/>
      <c r="AA12" s="9"/>
      <c r="AB12" s="28"/>
      <c r="AC12" s="28"/>
      <c r="AD12" s="28"/>
      <c r="AE12" s="21">
        <f t="shared" si="22"/>
        <v>750</v>
      </c>
      <c r="AF12" s="77">
        <f t="shared" si="23"/>
        <v>2020</v>
      </c>
      <c r="AG12" s="61">
        <v>350</v>
      </c>
      <c r="AH12" s="8">
        <v>900</v>
      </c>
      <c r="AI12" s="8">
        <v>30</v>
      </c>
      <c r="AJ12" s="16">
        <f t="shared" si="24"/>
        <v>1280</v>
      </c>
      <c r="AK12" s="9"/>
      <c r="AL12" s="9"/>
      <c r="AM12" s="9"/>
      <c r="AN12" s="7">
        <f t="shared" si="25"/>
        <v>0</v>
      </c>
      <c r="AO12" s="9"/>
      <c r="AP12" s="8"/>
      <c r="AQ12" s="8"/>
      <c r="AR12" s="8"/>
      <c r="AS12" s="8"/>
      <c r="AT12" s="16">
        <f t="shared" si="10"/>
        <v>0</v>
      </c>
      <c r="AU12" s="81">
        <f t="shared" si="26"/>
        <v>1280</v>
      </c>
    </row>
    <row r="13" spans="1:55" ht="18.75" customHeight="1" x14ac:dyDescent="0.25">
      <c r="A13" s="94" t="s">
        <v>5</v>
      </c>
      <c r="B13" s="95">
        <v>4214</v>
      </c>
      <c r="C13" s="54">
        <v>6100</v>
      </c>
      <c r="D13" s="9">
        <v>1099</v>
      </c>
      <c r="E13" s="8">
        <v>235</v>
      </c>
      <c r="F13" s="17">
        <f t="shared" si="12"/>
        <v>7434</v>
      </c>
      <c r="G13" s="9"/>
      <c r="H13" s="9">
        <v>110</v>
      </c>
      <c r="I13" s="9"/>
      <c r="J13" s="25">
        <f t="shared" si="2"/>
        <v>110</v>
      </c>
      <c r="K13" s="9"/>
      <c r="L13" s="9"/>
      <c r="M13" s="8">
        <v>110</v>
      </c>
      <c r="N13" s="9"/>
      <c r="O13" s="9"/>
      <c r="P13" s="16">
        <f t="shared" si="3"/>
        <v>110</v>
      </c>
      <c r="Q13" s="77">
        <f t="shared" si="4"/>
        <v>7654</v>
      </c>
      <c r="R13" s="53">
        <v>8600</v>
      </c>
      <c r="S13" s="8">
        <v>1050</v>
      </c>
      <c r="T13" s="8">
        <v>355</v>
      </c>
      <c r="U13" s="16">
        <f t="shared" si="20"/>
        <v>10005</v>
      </c>
      <c r="V13" s="9"/>
      <c r="W13" s="9">
        <v>1050</v>
      </c>
      <c r="X13" s="9"/>
      <c r="Y13" s="16">
        <f t="shared" si="21"/>
        <v>1050</v>
      </c>
      <c r="Z13" s="9"/>
      <c r="AA13" s="9"/>
      <c r="AB13" s="29">
        <v>110</v>
      </c>
      <c r="AC13" s="28"/>
      <c r="AD13" s="28"/>
      <c r="AE13" s="21">
        <f>Z13+AA13+AB13+AC13</f>
        <v>110</v>
      </c>
      <c r="AF13" s="77">
        <f t="shared" si="23"/>
        <v>11165</v>
      </c>
      <c r="AG13" s="61">
        <v>10000</v>
      </c>
      <c r="AH13" s="8">
        <v>1050</v>
      </c>
      <c r="AI13" s="8">
        <v>470</v>
      </c>
      <c r="AJ13" s="16">
        <f t="shared" si="24"/>
        <v>11520</v>
      </c>
      <c r="AK13" s="9"/>
      <c r="AL13" s="9"/>
      <c r="AM13" s="9"/>
      <c r="AN13" s="7">
        <f t="shared" si="25"/>
        <v>0</v>
      </c>
      <c r="AO13" s="9"/>
      <c r="AP13" s="8"/>
      <c r="AQ13" s="8">
        <v>110</v>
      </c>
      <c r="AR13" s="8"/>
      <c r="AS13" s="8"/>
      <c r="AT13" s="16">
        <f t="shared" si="10"/>
        <v>110</v>
      </c>
      <c r="AU13" s="81">
        <f t="shared" si="26"/>
        <v>11630</v>
      </c>
    </row>
    <row r="14" spans="1:55" ht="18.75" customHeight="1" x14ac:dyDescent="0.25">
      <c r="A14" s="97" t="s">
        <v>50</v>
      </c>
      <c r="B14" s="95">
        <v>4215</v>
      </c>
      <c r="C14" s="54">
        <v>0</v>
      </c>
      <c r="D14" s="9"/>
      <c r="E14" s="8">
        <v>116</v>
      </c>
      <c r="F14" s="17">
        <f t="shared" si="12"/>
        <v>116</v>
      </c>
      <c r="G14" s="9"/>
      <c r="H14" s="9"/>
      <c r="I14" s="9"/>
      <c r="J14" s="25">
        <f t="shared" si="2"/>
        <v>0</v>
      </c>
      <c r="K14" s="9"/>
      <c r="L14" s="9"/>
      <c r="M14" s="9"/>
      <c r="N14" s="9"/>
      <c r="O14" s="9"/>
      <c r="P14" s="16">
        <f t="shared" si="3"/>
        <v>0</v>
      </c>
      <c r="Q14" s="77">
        <f t="shared" si="4"/>
        <v>116</v>
      </c>
      <c r="R14" s="53">
        <v>0</v>
      </c>
      <c r="S14" s="8"/>
      <c r="T14" s="8">
        <v>116</v>
      </c>
      <c r="U14" s="16">
        <f t="shared" si="20"/>
        <v>116</v>
      </c>
      <c r="V14" s="9"/>
      <c r="W14" s="9"/>
      <c r="X14" s="9"/>
      <c r="Y14" s="16">
        <f t="shared" si="21"/>
        <v>0</v>
      </c>
      <c r="Z14" s="9"/>
      <c r="AA14" s="9"/>
      <c r="AB14" s="29"/>
      <c r="AC14" s="28"/>
      <c r="AD14" s="28"/>
      <c r="AE14" s="21">
        <f t="shared" si="22"/>
        <v>0</v>
      </c>
      <c r="AF14" s="77">
        <f t="shared" si="23"/>
        <v>116</v>
      </c>
      <c r="AG14" s="61">
        <v>900</v>
      </c>
      <c r="AH14" s="8"/>
      <c r="AI14" s="8">
        <v>116</v>
      </c>
      <c r="AJ14" s="16">
        <f t="shared" si="24"/>
        <v>1016</v>
      </c>
      <c r="AK14" s="9"/>
      <c r="AL14" s="9"/>
      <c r="AM14" s="9"/>
      <c r="AN14" s="7">
        <f t="shared" si="25"/>
        <v>0</v>
      </c>
      <c r="AO14" s="9"/>
      <c r="AP14" s="8"/>
      <c r="AQ14" s="8"/>
      <c r="AR14" s="8"/>
      <c r="AS14" s="8"/>
      <c r="AT14" s="16">
        <f t="shared" si="10"/>
        <v>0</v>
      </c>
      <c r="AU14" s="81">
        <f t="shared" si="26"/>
        <v>1016</v>
      </c>
    </row>
    <row r="15" spans="1:55" ht="18.75" customHeight="1" x14ac:dyDescent="0.25">
      <c r="A15" s="94" t="s">
        <v>6</v>
      </c>
      <c r="B15" s="95">
        <v>4216</v>
      </c>
      <c r="C15" s="54"/>
      <c r="D15" s="9"/>
      <c r="E15" s="8"/>
      <c r="F15" s="17">
        <f t="shared" si="12"/>
        <v>0</v>
      </c>
      <c r="G15" s="9"/>
      <c r="H15" s="9">
        <v>4629.8</v>
      </c>
      <c r="I15" s="9"/>
      <c r="J15" s="25">
        <f t="shared" si="2"/>
        <v>4629.8</v>
      </c>
      <c r="K15" s="9"/>
      <c r="L15" s="9">
        <v>636.20000000000005</v>
      </c>
      <c r="M15" s="9"/>
      <c r="N15" s="9"/>
      <c r="O15" s="9"/>
      <c r="P15" s="16">
        <f t="shared" si="3"/>
        <v>636.20000000000005</v>
      </c>
      <c r="Q15" s="77">
        <f t="shared" si="4"/>
        <v>5266</v>
      </c>
      <c r="R15" s="53"/>
      <c r="S15" s="8">
        <v>4000</v>
      </c>
      <c r="T15" s="9"/>
      <c r="U15" s="16">
        <f t="shared" si="20"/>
        <v>4000</v>
      </c>
      <c r="V15" s="9"/>
      <c r="W15" s="9">
        <v>2000</v>
      </c>
      <c r="X15" s="9"/>
      <c r="Y15" s="16">
        <f t="shared" si="21"/>
        <v>2000</v>
      </c>
      <c r="Z15" s="9"/>
      <c r="AA15" s="9">
        <v>636.20000000000005</v>
      </c>
      <c r="AB15" s="29"/>
      <c r="AC15" s="28"/>
      <c r="AD15" s="28"/>
      <c r="AE15" s="21">
        <f t="shared" si="22"/>
        <v>2636.2</v>
      </c>
      <c r="AF15" s="77">
        <f t="shared" si="23"/>
        <v>8636.2000000000007</v>
      </c>
      <c r="AG15" s="64">
        <v>2537.9</v>
      </c>
      <c r="AH15" s="65">
        <v>4000</v>
      </c>
      <c r="AI15" s="65"/>
      <c r="AJ15" s="16">
        <f t="shared" si="24"/>
        <v>6537.9</v>
      </c>
      <c r="AK15" s="9"/>
      <c r="AL15" s="9"/>
      <c r="AM15" s="9"/>
      <c r="AN15" s="7">
        <f t="shared" si="25"/>
        <v>0</v>
      </c>
      <c r="AO15" s="9"/>
      <c r="AP15" s="8">
        <v>636.20000000000005</v>
      </c>
      <c r="AQ15" s="8"/>
      <c r="AR15" s="8"/>
      <c r="AS15" s="8"/>
      <c r="AT15" s="16">
        <f t="shared" si="10"/>
        <v>636.20000000000005</v>
      </c>
      <c r="AU15" s="81">
        <f t="shared" si="26"/>
        <v>7174.0999999999995</v>
      </c>
    </row>
    <row r="16" spans="1:55" ht="18.75" customHeight="1" x14ac:dyDescent="0.25">
      <c r="A16" s="94" t="s">
        <v>9</v>
      </c>
      <c r="B16" s="95">
        <v>4221</v>
      </c>
      <c r="C16" s="54">
        <v>500</v>
      </c>
      <c r="D16" s="8">
        <v>3700</v>
      </c>
      <c r="E16" s="8">
        <v>3500</v>
      </c>
      <c r="F16" s="17">
        <f t="shared" si="12"/>
        <v>7700</v>
      </c>
      <c r="G16" s="9"/>
      <c r="H16" s="9">
        <v>800</v>
      </c>
      <c r="I16" s="9">
        <v>621</v>
      </c>
      <c r="J16" s="25">
        <f t="shared" si="2"/>
        <v>1421</v>
      </c>
      <c r="K16" s="9"/>
      <c r="L16" s="8">
        <v>176</v>
      </c>
      <c r="M16" s="8">
        <v>500</v>
      </c>
      <c r="N16" s="8">
        <v>1855</v>
      </c>
      <c r="O16" s="8"/>
      <c r="P16" s="18">
        <f t="shared" si="3"/>
        <v>2531</v>
      </c>
      <c r="Q16" s="77">
        <f t="shared" si="4"/>
        <v>11652</v>
      </c>
      <c r="R16" s="53">
        <v>1200</v>
      </c>
      <c r="S16" s="8">
        <v>4500</v>
      </c>
      <c r="T16" s="8">
        <v>5113.8999999999996</v>
      </c>
      <c r="U16" s="16">
        <f t="shared" si="20"/>
        <v>10813.9</v>
      </c>
      <c r="V16" s="9"/>
      <c r="W16" s="9">
        <v>1500</v>
      </c>
      <c r="X16" s="9">
        <v>931.5</v>
      </c>
      <c r="Y16" s="16">
        <f t="shared" si="21"/>
        <v>2431.5</v>
      </c>
      <c r="Z16" s="9"/>
      <c r="AA16" s="9">
        <v>176</v>
      </c>
      <c r="AB16" s="29">
        <v>500</v>
      </c>
      <c r="AC16" s="28">
        <v>1855</v>
      </c>
      <c r="AD16" s="28"/>
      <c r="AE16" s="21">
        <f t="shared" si="22"/>
        <v>5231</v>
      </c>
      <c r="AF16" s="77">
        <f t="shared" si="23"/>
        <v>18476.400000000001</v>
      </c>
      <c r="AG16" s="58">
        <v>1537.9</v>
      </c>
      <c r="AH16" s="9">
        <v>4874</v>
      </c>
      <c r="AI16" s="9">
        <v>7400</v>
      </c>
      <c r="AJ16" s="16">
        <f t="shared" si="24"/>
        <v>13811.9</v>
      </c>
      <c r="AK16" s="9"/>
      <c r="AL16" s="9"/>
      <c r="AM16" s="9">
        <v>1242</v>
      </c>
      <c r="AN16" s="7">
        <f t="shared" si="25"/>
        <v>1242</v>
      </c>
      <c r="AO16" s="8"/>
      <c r="AP16" s="8">
        <v>176</v>
      </c>
      <c r="AQ16" s="8">
        <v>500</v>
      </c>
      <c r="AR16" s="8">
        <v>1855</v>
      </c>
      <c r="AS16" s="8"/>
      <c r="AT16" s="16">
        <f t="shared" si="10"/>
        <v>2531</v>
      </c>
      <c r="AU16" s="81">
        <f t="shared" si="26"/>
        <v>17584.900000000001</v>
      </c>
    </row>
    <row r="17" spans="1:55" s="3" customFormat="1" ht="18.75" customHeight="1" x14ac:dyDescent="0.25">
      <c r="A17" s="94" t="s">
        <v>10</v>
      </c>
      <c r="B17" s="95">
        <v>4222</v>
      </c>
      <c r="C17" s="54">
        <v>1000</v>
      </c>
      <c r="D17" s="9"/>
      <c r="E17" s="8"/>
      <c r="F17" s="17">
        <f t="shared" si="12"/>
        <v>1000</v>
      </c>
      <c r="G17" s="9"/>
      <c r="H17" s="9">
        <v>1000</v>
      </c>
      <c r="I17" s="9"/>
      <c r="J17" s="25">
        <f t="shared" si="2"/>
        <v>1000</v>
      </c>
      <c r="K17" s="9"/>
      <c r="L17" s="9"/>
      <c r="M17" s="8">
        <v>4713</v>
      </c>
      <c r="N17" s="8">
        <v>1855</v>
      </c>
      <c r="O17" s="9"/>
      <c r="P17" s="18">
        <f t="shared" si="3"/>
        <v>6568</v>
      </c>
      <c r="Q17" s="77">
        <f t="shared" si="4"/>
        <v>8568</v>
      </c>
      <c r="R17" s="53">
        <v>1000</v>
      </c>
      <c r="S17" s="8"/>
      <c r="T17" s="8"/>
      <c r="U17" s="16">
        <f t="shared" si="20"/>
        <v>1000</v>
      </c>
      <c r="V17" s="9"/>
      <c r="W17" s="9">
        <v>1000</v>
      </c>
      <c r="X17" s="9"/>
      <c r="Y17" s="16">
        <f t="shared" si="21"/>
        <v>1000</v>
      </c>
      <c r="Z17" s="9"/>
      <c r="AA17" s="9"/>
      <c r="AB17" s="29">
        <v>4713</v>
      </c>
      <c r="AC17" s="28">
        <v>1855</v>
      </c>
      <c r="AD17" s="28"/>
      <c r="AE17" s="21">
        <f t="shared" si="22"/>
        <v>8568</v>
      </c>
      <c r="AF17" s="77">
        <f t="shared" si="23"/>
        <v>10568</v>
      </c>
      <c r="AG17" s="61">
        <v>1000</v>
      </c>
      <c r="AH17" s="8"/>
      <c r="AI17" s="8"/>
      <c r="AJ17" s="16">
        <f t="shared" si="24"/>
        <v>1000</v>
      </c>
      <c r="AK17" s="9"/>
      <c r="AL17" s="9"/>
      <c r="AM17" s="9"/>
      <c r="AN17" s="7">
        <f t="shared" si="25"/>
        <v>0</v>
      </c>
      <c r="AO17" s="9"/>
      <c r="AP17" s="8"/>
      <c r="AQ17" s="8">
        <v>4713</v>
      </c>
      <c r="AR17" s="8">
        <v>1855</v>
      </c>
      <c r="AS17" s="8"/>
      <c r="AT17" s="16">
        <f t="shared" si="10"/>
        <v>6568</v>
      </c>
      <c r="AU17" s="81">
        <f t="shared" si="26"/>
        <v>7568</v>
      </c>
    </row>
    <row r="18" spans="1:55" ht="18.75" customHeight="1" x14ac:dyDescent="0.25">
      <c r="A18" s="94" t="s">
        <v>11</v>
      </c>
      <c r="B18" s="95">
        <v>4231</v>
      </c>
      <c r="C18" s="54">
        <v>100</v>
      </c>
      <c r="D18" s="9"/>
      <c r="E18" s="8"/>
      <c r="F18" s="17">
        <f t="shared" si="12"/>
        <v>100</v>
      </c>
      <c r="G18" s="9"/>
      <c r="H18" s="9"/>
      <c r="I18" s="9"/>
      <c r="J18" s="25">
        <f t="shared" si="2"/>
        <v>0</v>
      </c>
      <c r="K18" s="9"/>
      <c r="L18" s="9"/>
      <c r="M18" s="9">
        <v>1178.3</v>
      </c>
      <c r="N18" s="9"/>
      <c r="O18" s="9"/>
      <c r="P18" s="16">
        <f t="shared" si="3"/>
        <v>1178.3</v>
      </c>
      <c r="Q18" s="77">
        <f t="shared" si="4"/>
        <v>1278.3</v>
      </c>
      <c r="R18" s="53">
        <v>150</v>
      </c>
      <c r="S18" s="8"/>
      <c r="T18" s="8"/>
      <c r="U18" s="16">
        <f t="shared" si="20"/>
        <v>150</v>
      </c>
      <c r="V18" s="9"/>
      <c r="W18" s="9"/>
      <c r="X18" s="9"/>
      <c r="Y18" s="16">
        <f t="shared" si="21"/>
        <v>0</v>
      </c>
      <c r="Z18" s="9"/>
      <c r="AA18" s="9"/>
      <c r="AB18" s="28">
        <v>1178.3</v>
      </c>
      <c r="AC18" s="28"/>
      <c r="AD18" s="28"/>
      <c r="AE18" s="21">
        <f t="shared" si="22"/>
        <v>1328.3</v>
      </c>
      <c r="AF18" s="77">
        <f t="shared" si="23"/>
        <v>1478.3</v>
      </c>
      <c r="AG18" s="61">
        <v>300</v>
      </c>
      <c r="AH18" s="8"/>
      <c r="AI18" s="8"/>
      <c r="AJ18" s="16">
        <f t="shared" si="24"/>
        <v>300</v>
      </c>
      <c r="AK18" s="9"/>
      <c r="AL18" s="9"/>
      <c r="AM18" s="9"/>
      <c r="AN18" s="7">
        <f t="shared" si="25"/>
        <v>0</v>
      </c>
      <c r="AO18" s="9"/>
      <c r="AP18" s="8"/>
      <c r="AQ18" s="8">
        <v>1178.3</v>
      </c>
      <c r="AR18" s="8"/>
      <c r="AS18" s="8"/>
      <c r="AT18" s="16">
        <f t="shared" si="10"/>
        <v>1178.3</v>
      </c>
      <c r="AU18" s="81">
        <f t="shared" si="26"/>
        <v>1478.3</v>
      </c>
    </row>
    <row r="19" spans="1:55" ht="18.75" customHeight="1" x14ac:dyDescent="0.25">
      <c r="A19" s="94" t="s">
        <v>12</v>
      </c>
      <c r="B19" s="95">
        <v>4232</v>
      </c>
      <c r="C19" s="54"/>
      <c r="D19" s="9"/>
      <c r="E19" s="8">
        <v>180</v>
      </c>
      <c r="F19" s="17">
        <f t="shared" si="12"/>
        <v>180</v>
      </c>
      <c r="G19" s="9"/>
      <c r="H19" s="9"/>
      <c r="I19" s="9"/>
      <c r="J19" s="25">
        <f t="shared" si="2"/>
        <v>0</v>
      </c>
      <c r="K19" s="9"/>
      <c r="L19" s="9"/>
      <c r="M19" s="9"/>
      <c r="N19" s="9"/>
      <c r="O19" s="9"/>
      <c r="P19" s="16">
        <f t="shared" si="3"/>
        <v>0</v>
      </c>
      <c r="Q19" s="77">
        <f t="shared" si="4"/>
        <v>180</v>
      </c>
      <c r="R19" s="53"/>
      <c r="S19" s="8"/>
      <c r="T19" s="8">
        <v>280</v>
      </c>
      <c r="U19" s="16">
        <f t="shared" si="20"/>
        <v>280</v>
      </c>
      <c r="V19" s="9"/>
      <c r="W19" s="9">
        <v>280</v>
      </c>
      <c r="X19" s="9"/>
      <c r="Y19" s="16">
        <f t="shared" si="21"/>
        <v>280</v>
      </c>
      <c r="Z19" s="9"/>
      <c r="AA19" s="9"/>
      <c r="AB19" s="28"/>
      <c r="AC19" s="28"/>
      <c r="AD19" s="28"/>
      <c r="AE19" s="21">
        <f t="shared" si="22"/>
        <v>280</v>
      </c>
      <c r="AF19" s="77">
        <f t="shared" si="23"/>
        <v>840</v>
      </c>
      <c r="AG19" s="61"/>
      <c r="AH19" s="8"/>
      <c r="AI19" s="8">
        <v>280</v>
      </c>
      <c r="AJ19" s="16">
        <f t="shared" si="24"/>
        <v>280</v>
      </c>
      <c r="AK19" s="9"/>
      <c r="AL19" s="9"/>
      <c r="AM19" s="9"/>
      <c r="AN19" s="7">
        <f t="shared" si="25"/>
        <v>0</v>
      </c>
      <c r="AO19" s="9"/>
      <c r="AP19" s="8"/>
      <c r="AQ19" s="8"/>
      <c r="AR19" s="8"/>
      <c r="AS19" s="8"/>
      <c r="AT19" s="16">
        <f t="shared" si="10"/>
        <v>0</v>
      </c>
      <c r="AU19" s="81">
        <f t="shared" si="26"/>
        <v>280</v>
      </c>
    </row>
    <row r="20" spans="1:55" ht="27.75" customHeight="1" x14ac:dyDescent="0.25">
      <c r="A20" s="97" t="s">
        <v>51</v>
      </c>
      <c r="B20" s="95">
        <v>4233</v>
      </c>
      <c r="C20" s="54">
        <v>140</v>
      </c>
      <c r="D20" s="9"/>
      <c r="E20" s="8"/>
      <c r="F20" s="17">
        <f t="shared" si="12"/>
        <v>140</v>
      </c>
      <c r="G20" s="9"/>
      <c r="H20" s="9"/>
      <c r="I20" s="9"/>
      <c r="J20" s="25">
        <f t="shared" si="2"/>
        <v>0</v>
      </c>
      <c r="K20" s="9"/>
      <c r="L20" s="9"/>
      <c r="M20" s="9"/>
      <c r="N20" s="9"/>
      <c r="O20" s="9"/>
      <c r="P20" s="16">
        <f t="shared" si="3"/>
        <v>0</v>
      </c>
      <c r="Q20" s="77">
        <f t="shared" si="4"/>
        <v>140</v>
      </c>
      <c r="R20" s="53">
        <v>180</v>
      </c>
      <c r="S20" s="8"/>
      <c r="T20" s="8"/>
      <c r="U20" s="16">
        <f t="shared" si="20"/>
        <v>180</v>
      </c>
      <c r="V20" s="9"/>
      <c r="W20" s="9"/>
      <c r="X20" s="9"/>
      <c r="Y20" s="16">
        <f t="shared" si="21"/>
        <v>0</v>
      </c>
      <c r="Z20" s="9"/>
      <c r="AA20" s="9"/>
      <c r="AB20" s="28"/>
      <c r="AC20" s="28"/>
      <c r="AD20" s="28"/>
      <c r="AE20" s="21">
        <f t="shared" si="22"/>
        <v>180</v>
      </c>
      <c r="AF20" s="77">
        <f t="shared" si="23"/>
        <v>360</v>
      </c>
      <c r="AG20" s="61">
        <v>200</v>
      </c>
      <c r="AH20" s="8"/>
      <c r="AI20" s="8"/>
      <c r="AJ20" s="16">
        <f t="shared" si="24"/>
        <v>200</v>
      </c>
      <c r="AK20" s="9"/>
      <c r="AL20" s="9"/>
      <c r="AM20" s="9"/>
      <c r="AN20" s="7">
        <f t="shared" si="25"/>
        <v>0</v>
      </c>
      <c r="AO20" s="9"/>
      <c r="AP20" s="8"/>
      <c r="AQ20" s="8"/>
      <c r="AR20" s="8"/>
      <c r="AS20" s="8"/>
      <c r="AT20" s="16">
        <f t="shared" si="10"/>
        <v>0</v>
      </c>
      <c r="AU20" s="81">
        <f t="shared" si="26"/>
        <v>200</v>
      </c>
    </row>
    <row r="21" spans="1:55" ht="18.75" customHeight="1" x14ac:dyDescent="0.25">
      <c r="A21" s="97" t="s">
        <v>52</v>
      </c>
      <c r="B21" s="95">
        <v>4234</v>
      </c>
      <c r="C21" s="54"/>
      <c r="D21" s="9">
        <v>22.5</v>
      </c>
      <c r="E21" s="8">
        <v>30</v>
      </c>
      <c r="F21" s="17">
        <f t="shared" si="12"/>
        <v>52.5</v>
      </c>
      <c r="G21" s="9"/>
      <c r="H21" s="9"/>
      <c r="I21" s="9"/>
      <c r="J21" s="25">
        <f t="shared" si="2"/>
        <v>0</v>
      </c>
      <c r="K21" s="9"/>
      <c r="L21" s="9"/>
      <c r="M21" s="9"/>
      <c r="N21" s="9"/>
      <c r="O21" s="9"/>
      <c r="P21" s="16">
        <f t="shared" si="3"/>
        <v>0</v>
      </c>
      <c r="Q21" s="77">
        <f t="shared" si="4"/>
        <v>52.5</v>
      </c>
      <c r="R21" s="53"/>
      <c r="S21" s="8">
        <v>45</v>
      </c>
      <c r="T21" s="8">
        <v>60</v>
      </c>
      <c r="U21" s="16">
        <f t="shared" si="20"/>
        <v>105</v>
      </c>
      <c r="V21" s="9"/>
      <c r="W21" s="9"/>
      <c r="X21" s="9"/>
      <c r="Y21" s="16">
        <f t="shared" si="21"/>
        <v>0</v>
      </c>
      <c r="Z21" s="9"/>
      <c r="AA21" s="9"/>
      <c r="AB21" s="28"/>
      <c r="AC21" s="28"/>
      <c r="AD21" s="28"/>
      <c r="AE21" s="21">
        <f t="shared" si="22"/>
        <v>0</v>
      </c>
      <c r="AF21" s="77">
        <f t="shared" si="23"/>
        <v>105</v>
      </c>
      <c r="AG21" s="61"/>
      <c r="AH21" s="8">
        <v>45</v>
      </c>
      <c r="AI21" s="8">
        <v>60</v>
      </c>
      <c r="AJ21" s="16">
        <f t="shared" si="24"/>
        <v>105</v>
      </c>
      <c r="AK21" s="9"/>
      <c r="AL21" s="9"/>
      <c r="AM21" s="9"/>
      <c r="AN21" s="7">
        <f t="shared" si="25"/>
        <v>0</v>
      </c>
      <c r="AO21" s="9"/>
      <c r="AP21" s="8"/>
      <c r="AQ21" s="8"/>
      <c r="AR21" s="8"/>
      <c r="AS21" s="8"/>
      <c r="AT21" s="16">
        <f t="shared" si="10"/>
        <v>0</v>
      </c>
      <c r="AU21" s="81">
        <f t="shared" si="26"/>
        <v>105</v>
      </c>
    </row>
    <row r="22" spans="1:55" ht="18.75" customHeight="1" x14ac:dyDescent="0.25">
      <c r="A22" s="94" t="s">
        <v>24</v>
      </c>
      <c r="B22" s="95">
        <v>4237</v>
      </c>
      <c r="C22" s="54">
        <v>100</v>
      </c>
      <c r="D22" s="9"/>
      <c r="E22" s="8"/>
      <c r="F22" s="17">
        <f t="shared" si="12"/>
        <v>100</v>
      </c>
      <c r="G22" s="9"/>
      <c r="H22" s="9">
        <v>900</v>
      </c>
      <c r="I22" s="9"/>
      <c r="J22" s="25">
        <f t="shared" si="2"/>
        <v>900</v>
      </c>
      <c r="K22" s="9"/>
      <c r="L22" s="9"/>
      <c r="M22" s="9"/>
      <c r="N22" s="9"/>
      <c r="O22" s="9"/>
      <c r="P22" s="16">
        <f t="shared" si="3"/>
        <v>0</v>
      </c>
      <c r="Q22" s="77">
        <f t="shared" si="4"/>
        <v>1000</v>
      </c>
      <c r="R22" s="53">
        <v>150</v>
      </c>
      <c r="S22" s="8">
        <v>150</v>
      </c>
      <c r="T22" s="8"/>
      <c r="U22" s="16">
        <f t="shared" si="20"/>
        <v>300</v>
      </c>
      <c r="V22" s="9"/>
      <c r="W22" s="9">
        <v>1000</v>
      </c>
      <c r="X22" s="9"/>
      <c r="Y22" s="16">
        <f t="shared" si="21"/>
        <v>1000</v>
      </c>
      <c r="Z22" s="9"/>
      <c r="AA22" s="9"/>
      <c r="AB22" s="28"/>
      <c r="AC22" s="28"/>
      <c r="AD22" s="28"/>
      <c r="AE22" s="21">
        <f t="shared" si="22"/>
        <v>1150</v>
      </c>
      <c r="AF22" s="77">
        <f t="shared" si="23"/>
        <v>2450</v>
      </c>
      <c r="AG22" s="61">
        <v>200</v>
      </c>
      <c r="AH22" s="8">
        <v>500</v>
      </c>
      <c r="AI22" s="8">
        <v>250</v>
      </c>
      <c r="AJ22" s="16">
        <f t="shared" si="24"/>
        <v>950</v>
      </c>
      <c r="AK22" s="9"/>
      <c r="AL22" s="9"/>
      <c r="AM22" s="9"/>
      <c r="AN22" s="7">
        <f t="shared" si="25"/>
        <v>0</v>
      </c>
      <c r="AO22" s="9"/>
      <c r="AP22" s="8"/>
      <c r="AQ22" s="8"/>
      <c r="AR22" s="8"/>
      <c r="AS22" s="8"/>
      <c r="AT22" s="16">
        <f t="shared" si="10"/>
        <v>0</v>
      </c>
      <c r="AU22" s="81">
        <f t="shared" si="26"/>
        <v>950</v>
      </c>
    </row>
    <row r="23" spans="1:55" s="5" customFormat="1" ht="18.75" customHeight="1" x14ac:dyDescent="0.25">
      <c r="A23" s="94" t="s">
        <v>13</v>
      </c>
      <c r="B23" s="95">
        <v>4239</v>
      </c>
      <c r="C23" s="54">
        <v>120</v>
      </c>
      <c r="D23" s="9">
        <v>300</v>
      </c>
      <c r="E23" s="8"/>
      <c r="F23" s="17">
        <f t="shared" si="12"/>
        <v>420</v>
      </c>
      <c r="G23" s="9"/>
      <c r="H23" s="9">
        <v>250</v>
      </c>
      <c r="I23" s="9"/>
      <c r="J23" s="25">
        <f t="shared" si="2"/>
        <v>250</v>
      </c>
      <c r="K23" s="9"/>
      <c r="L23" s="9"/>
      <c r="M23" s="9"/>
      <c r="N23" s="9"/>
      <c r="O23" s="9"/>
      <c r="P23" s="16">
        <f t="shared" si="3"/>
        <v>0</v>
      </c>
      <c r="Q23" s="77">
        <f t="shared" si="4"/>
        <v>670</v>
      </c>
      <c r="R23" s="53">
        <v>160</v>
      </c>
      <c r="S23" s="8">
        <v>495</v>
      </c>
      <c r="T23" s="8"/>
      <c r="U23" s="16">
        <f t="shared" si="20"/>
        <v>655</v>
      </c>
      <c r="V23" s="9"/>
      <c r="W23" s="9">
        <v>255</v>
      </c>
      <c r="X23" s="9"/>
      <c r="Y23" s="16">
        <f t="shared" si="21"/>
        <v>255</v>
      </c>
      <c r="Z23" s="9"/>
      <c r="AA23" s="9"/>
      <c r="AB23" s="28"/>
      <c r="AC23" s="28"/>
      <c r="AD23" s="28"/>
      <c r="AE23" s="21">
        <f t="shared" si="22"/>
        <v>415</v>
      </c>
      <c r="AF23" s="77">
        <f t="shared" si="23"/>
        <v>1325</v>
      </c>
      <c r="AG23" s="61">
        <v>310</v>
      </c>
      <c r="AH23" s="8">
        <v>620</v>
      </c>
      <c r="AI23" s="8"/>
      <c r="AJ23" s="16">
        <f t="shared" si="24"/>
        <v>930</v>
      </c>
      <c r="AK23" s="9"/>
      <c r="AL23" s="9"/>
      <c r="AM23" s="9"/>
      <c r="AN23" s="7">
        <f t="shared" si="25"/>
        <v>0</v>
      </c>
      <c r="AO23" s="9"/>
      <c r="AP23" s="8"/>
      <c r="AQ23" s="8"/>
      <c r="AR23" s="8"/>
      <c r="AS23" s="8"/>
      <c r="AT23" s="16">
        <f t="shared" si="10"/>
        <v>0</v>
      </c>
      <c r="AU23" s="81">
        <f t="shared" si="26"/>
        <v>930</v>
      </c>
      <c r="AV23" s="3"/>
      <c r="AW23" s="3"/>
      <c r="AX23" s="3"/>
      <c r="AY23" s="3"/>
      <c r="AZ23" s="3"/>
      <c r="BA23" s="3"/>
      <c r="BB23" s="3"/>
      <c r="BC23" s="3"/>
    </row>
    <row r="24" spans="1:55" s="5" customFormat="1" ht="18.75" customHeight="1" x14ac:dyDescent="0.25">
      <c r="A24" s="98" t="s">
        <v>53</v>
      </c>
      <c r="B24" s="95">
        <v>4241</v>
      </c>
      <c r="C24" s="54">
        <v>2000</v>
      </c>
      <c r="D24" s="9">
        <v>90</v>
      </c>
      <c r="E24" s="8"/>
      <c r="F24" s="17">
        <f t="shared" si="12"/>
        <v>2090</v>
      </c>
      <c r="G24" s="9"/>
      <c r="H24" s="9">
        <v>1560</v>
      </c>
      <c r="I24" s="9"/>
      <c r="J24" s="25">
        <f t="shared" si="2"/>
        <v>1560</v>
      </c>
      <c r="K24" s="9"/>
      <c r="L24" s="9"/>
      <c r="M24" s="9"/>
      <c r="N24" s="9"/>
      <c r="O24" s="9"/>
      <c r="P24" s="16">
        <f t="shared" si="3"/>
        <v>0</v>
      </c>
      <c r="Q24" s="77">
        <f t="shared" si="4"/>
        <v>3650</v>
      </c>
      <c r="R24" s="53">
        <v>2500</v>
      </c>
      <c r="S24" s="8">
        <v>120</v>
      </c>
      <c r="T24" s="8"/>
      <c r="U24" s="16">
        <f t="shared" si="20"/>
        <v>2620</v>
      </c>
      <c r="V24" s="9"/>
      <c r="W24" s="9">
        <v>2355</v>
      </c>
      <c r="X24" s="9"/>
      <c r="Y24" s="16">
        <f t="shared" si="21"/>
        <v>2355</v>
      </c>
      <c r="Z24" s="9"/>
      <c r="AA24" s="9"/>
      <c r="AB24" s="28"/>
      <c r="AC24" s="28"/>
      <c r="AD24" s="28"/>
      <c r="AE24" s="21">
        <f t="shared" si="22"/>
        <v>4855</v>
      </c>
      <c r="AF24" s="77">
        <f t="shared" si="23"/>
        <v>9830</v>
      </c>
      <c r="AG24" s="61">
        <v>4300</v>
      </c>
      <c r="AH24" s="8">
        <v>126</v>
      </c>
      <c r="AI24" s="8"/>
      <c r="AJ24" s="16">
        <f t="shared" si="24"/>
        <v>4426</v>
      </c>
      <c r="AK24" s="9"/>
      <c r="AL24" s="9"/>
      <c r="AM24" s="9"/>
      <c r="AN24" s="7">
        <f t="shared" si="25"/>
        <v>0</v>
      </c>
      <c r="AO24" s="9"/>
      <c r="AP24" s="8"/>
      <c r="AQ24" s="8"/>
      <c r="AR24" s="8"/>
      <c r="AS24" s="8"/>
      <c r="AT24" s="16">
        <f t="shared" si="10"/>
        <v>0</v>
      </c>
      <c r="AU24" s="81">
        <f t="shared" si="26"/>
        <v>4426</v>
      </c>
      <c r="AV24" s="3"/>
      <c r="AW24" s="3"/>
      <c r="AX24" s="3"/>
      <c r="AY24" s="3"/>
      <c r="AZ24" s="3"/>
      <c r="BA24" s="3"/>
      <c r="BB24" s="3"/>
      <c r="BC24" s="3"/>
    </row>
    <row r="25" spans="1:55" s="5" customFormat="1" ht="28.5" customHeight="1" x14ac:dyDescent="0.25">
      <c r="A25" s="94" t="s">
        <v>14</v>
      </c>
      <c r="B25" s="95">
        <v>4251</v>
      </c>
      <c r="C25" s="54">
        <v>150</v>
      </c>
      <c r="D25" s="9">
        <v>400</v>
      </c>
      <c r="E25" s="8"/>
      <c r="F25" s="17">
        <f t="shared" si="12"/>
        <v>550</v>
      </c>
      <c r="G25" s="9"/>
      <c r="H25" s="9">
        <v>210</v>
      </c>
      <c r="I25" s="9"/>
      <c r="J25" s="25">
        <f t="shared" si="2"/>
        <v>210</v>
      </c>
      <c r="K25" s="9"/>
      <c r="L25" s="9"/>
      <c r="M25" s="9"/>
      <c r="N25" s="9"/>
      <c r="O25" s="9"/>
      <c r="P25" s="16">
        <f t="shared" si="3"/>
        <v>0</v>
      </c>
      <c r="Q25" s="77">
        <f t="shared" si="4"/>
        <v>760</v>
      </c>
      <c r="R25" s="53">
        <v>200</v>
      </c>
      <c r="S25" s="8">
        <v>600</v>
      </c>
      <c r="T25" s="8"/>
      <c r="U25" s="16">
        <f t="shared" si="20"/>
        <v>800</v>
      </c>
      <c r="V25" s="9"/>
      <c r="W25" s="9">
        <v>210</v>
      </c>
      <c r="X25" s="9"/>
      <c r="Y25" s="16">
        <f t="shared" si="21"/>
        <v>210</v>
      </c>
      <c r="Z25" s="9"/>
      <c r="AA25" s="9"/>
      <c r="AB25" s="28"/>
      <c r="AC25" s="28"/>
      <c r="AD25" s="28"/>
      <c r="AE25" s="21">
        <f t="shared" si="22"/>
        <v>410</v>
      </c>
      <c r="AF25" s="77">
        <f t="shared" si="23"/>
        <v>1420</v>
      </c>
      <c r="AG25" s="61">
        <v>300</v>
      </c>
      <c r="AH25" s="8">
        <v>800</v>
      </c>
      <c r="AI25" s="8"/>
      <c r="AJ25" s="16">
        <f t="shared" si="24"/>
        <v>1100</v>
      </c>
      <c r="AK25" s="9"/>
      <c r="AL25" s="9"/>
      <c r="AM25" s="9"/>
      <c r="AN25" s="7">
        <f t="shared" si="25"/>
        <v>0</v>
      </c>
      <c r="AO25" s="9"/>
      <c r="AP25" s="8"/>
      <c r="AQ25" s="8"/>
      <c r="AR25" s="8"/>
      <c r="AS25" s="8"/>
      <c r="AT25" s="16">
        <f t="shared" si="10"/>
        <v>0</v>
      </c>
      <c r="AU25" s="81">
        <f t="shared" si="26"/>
        <v>1100</v>
      </c>
      <c r="AV25" s="3"/>
      <c r="AW25" s="3"/>
      <c r="AX25" s="3"/>
      <c r="AY25" s="3"/>
      <c r="AZ25" s="3"/>
      <c r="BA25" s="3"/>
      <c r="BB25" s="3"/>
      <c r="BC25" s="3"/>
    </row>
    <row r="26" spans="1:55" s="5" customFormat="1" ht="32.25" customHeight="1" x14ac:dyDescent="0.25">
      <c r="A26" s="94" t="s">
        <v>26</v>
      </c>
      <c r="B26" s="95">
        <v>4252</v>
      </c>
      <c r="C26" s="54">
        <v>2000</v>
      </c>
      <c r="D26" s="9">
        <v>1050</v>
      </c>
      <c r="E26" s="8">
        <v>1000</v>
      </c>
      <c r="F26" s="17">
        <f t="shared" si="12"/>
        <v>4050</v>
      </c>
      <c r="G26" s="9"/>
      <c r="H26" s="9">
        <v>150</v>
      </c>
      <c r="I26" s="9"/>
      <c r="J26" s="25">
        <f t="shared" si="2"/>
        <v>150</v>
      </c>
      <c r="K26" s="9"/>
      <c r="L26" s="9"/>
      <c r="M26" s="9"/>
      <c r="N26" s="9"/>
      <c r="O26" s="9"/>
      <c r="P26" s="16">
        <f t="shared" si="3"/>
        <v>0</v>
      </c>
      <c r="Q26" s="77">
        <f t="shared" si="4"/>
        <v>4200</v>
      </c>
      <c r="R26" s="53">
        <v>2500</v>
      </c>
      <c r="S26" s="8">
        <v>1900</v>
      </c>
      <c r="T26" s="8">
        <v>1500</v>
      </c>
      <c r="U26" s="16">
        <f t="shared" si="20"/>
        <v>5900</v>
      </c>
      <c r="V26" s="9"/>
      <c r="W26" s="9">
        <v>250</v>
      </c>
      <c r="X26" s="9"/>
      <c r="Y26" s="16">
        <f t="shared" si="21"/>
        <v>250</v>
      </c>
      <c r="Z26" s="9"/>
      <c r="AA26" s="9"/>
      <c r="AB26" s="28"/>
      <c r="AC26" s="28"/>
      <c r="AD26" s="28"/>
      <c r="AE26" s="21">
        <f t="shared" si="22"/>
        <v>2750</v>
      </c>
      <c r="AF26" s="77">
        <f t="shared" si="23"/>
        <v>8900</v>
      </c>
      <c r="AG26" s="61">
        <v>3000</v>
      </c>
      <c r="AH26" s="8">
        <v>2800</v>
      </c>
      <c r="AI26" s="8">
        <v>1910</v>
      </c>
      <c r="AJ26" s="16">
        <f t="shared" si="24"/>
        <v>7710</v>
      </c>
      <c r="AK26" s="9"/>
      <c r="AL26" s="9"/>
      <c r="AM26" s="9"/>
      <c r="AN26" s="7">
        <f t="shared" si="25"/>
        <v>0</v>
      </c>
      <c r="AO26" s="9"/>
      <c r="AP26" s="8"/>
      <c r="AQ26" s="8"/>
      <c r="AR26" s="8"/>
      <c r="AS26" s="8"/>
      <c r="AT26" s="16">
        <f t="shared" si="10"/>
        <v>0</v>
      </c>
      <c r="AU26" s="81">
        <f t="shared" si="26"/>
        <v>7710</v>
      </c>
      <c r="AV26" s="3"/>
      <c r="AW26" s="3"/>
      <c r="AX26" s="3"/>
      <c r="AY26" s="3"/>
      <c r="AZ26" s="3"/>
      <c r="BA26" s="3"/>
      <c r="BB26" s="3"/>
      <c r="BC26" s="3"/>
    </row>
    <row r="27" spans="1:55" s="5" customFormat="1" ht="18.75" customHeight="1" x14ac:dyDescent="0.25">
      <c r="A27" s="94" t="s">
        <v>15</v>
      </c>
      <c r="B27" s="95">
        <v>4261</v>
      </c>
      <c r="C27" s="54">
        <v>2000</v>
      </c>
      <c r="D27" s="9">
        <v>1300</v>
      </c>
      <c r="E27" s="8">
        <v>200</v>
      </c>
      <c r="F27" s="17">
        <f t="shared" si="12"/>
        <v>3500</v>
      </c>
      <c r="G27" s="8">
        <v>500</v>
      </c>
      <c r="H27" s="9">
        <v>406.2</v>
      </c>
      <c r="I27" s="9"/>
      <c r="J27" s="25">
        <f t="shared" si="2"/>
        <v>906.2</v>
      </c>
      <c r="K27" s="9"/>
      <c r="L27" s="9"/>
      <c r="M27" s="9"/>
      <c r="N27" s="9"/>
      <c r="O27" s="9"/>
      <c r="P27" s="16">
        <f t="shared" si="3"/>
        <v>0</v>
      </c>
      <c r="Q27" s="77">
        <f t="shared" si="4"/>
        <v>4406.2</v>
      </c>
      <c r="R27" s="53">
        <v>3500</v>
      </c>
      <c r="S27" s="8">
        <v>1300</v>
      </c>
      <c r="T27" s="8">
        <v>350</v>
      </c>
      <c r="U27" s="16">
        <f t="shared" si="20"/>
        <v>5150</v>
      </c>
      <c r="V27" s="9">
        <v>800</v>
      </c>
      <c r="W27" s="9">
        <v>406.2</v>
      </c>
      <c r="X27" s="9"/>
      <c r="Y27" s="16">
        <f t="shared" si="21"/>
        <v>1206.2</v>
      </c>
      <c r="Z27" s="9"/>
      <c r="AA27" s="9"/>
      <c r="AB27" s="29">
        <v>200</v>
      </c>
      <c r="AC27" s="28">
        <v>235</v>
      </c>
      <c r="AD27" s="28"/>
      <c r="AE27" s="21">
        <f t="shared" si="22"/>
        <v>4341.2</v>
      </c>
      <c r="AF27" s="77">
        <f t="shared" si="23"/>
        <v>10697.4</v>
      </c>
      <c r="AG27" s="61">
        <v>4700</v>
      </c>
      <c r="AH27" s="8">
        <v>1300</v>
      </c>
      <c r="AI27" s="8">
        <v>460</v>
      </c>
      <c r="AJ27" s="16">
        <f t="shared" si="24"/>
        <v>6460</v>
      </c>
      <c r="AK27" s="8">
        <v>1300</v>
      </c>
      <c r="AL27" s="9"/>
      <c r="AM27" s="9"/>
      <c r="AN27" s="7">
        <f t="shared" si="25"/>
        <v>1300</v>
      </c>
      <c r="AO27" s="9"/>
      <c r="AP27" s="8"/>
      <c r="AQ27" s="8">
        <v>200</v>
      </c>
      <c r="AR27" s="8">
        <v>235</v>
      </c>
      <c r="AS27" s="8"/>
      <c r="AT27" s="18">
        <f t="shared" si="10"/>
        <v>435</v>
      </c>
      <c r="AU27" s="81">
        <f t="shared" si="26"/>
        <v>8195</v>
      </c>
      <c r="AV27" s="3"/>
      <c r="AW27" s="3"/>
      <c r="AX27" s="3"/>
      <c r="AY27" s="3"/>
      <c r="AZ27" s="3"/>
      <c r="BA27" s="3"/>
      <c r="BB27" s="3"/>
      <c r="BC27" s="3"/>
    </row>
    <row r="28" spans="1:55" s="5" customFormat="1" ht="18.75" customHeight="1" x14ac:dyDescent="0.25">
      <c r="A28" s="94" t="s">
        <v>16</v>
      </c>
      <c r="B28" s="95">
        <v>4264</v>
      </c>
      <c r="C28" s="54">
        <v>11000</v>
      </c>
      <c r="D28" s="9">
        <v>9000</v>
      </c>
      <c r="E28" s="8">
        <v>1025</v>
      </c>
      <c r="F28" s="17">
        <f t="shared" si="12"/>
        <v>21025</v>
      </c>
      <c r="G28" s="8"/>
      <c r="H28" s="9">
        <v>1600</v>
      </c>
      <c r="I28" s="9"/>
      <c r="J28" s="25">
        <f t="shared" si="2"/>
        <v>1600</v>
      </c>
      <c r="K28" s="9"/>
      <c r="L28" s="9"/>
      <c r="M28" s="8">
        <v>200</v>
      </c>
      <c r="N28" s="8">
        <v>235</v>
      </c>
      <c r="O28" s="9"/>
      <c r="P28" s="18">
        <f t="shared" si="3"/>
        <v>435</v>
      </c>
      <c r="Q28" s="77">
        <f t="shared" si="4"/>
        <v>23060</v>
      </c>
      <c r="R28" s="53">
        <v>16000</v>
      </c>
      <c r="S28" s="8">
        <v>11850</v>
      </c>
      <c r="T28" s="8">
        <v>1763</v>
      </c>
      <c r="U28" s="16">
        <f t="shared" si="20"/>
        <v>29613</v>
      </c>
      <c r="V28" s="9"/>
      <c r="W28" s="9">
        <v>4150</v>
      </c>
      <c r="X28" s="9"/>
      <c r="Y28" s="16">
        <f t="shared" si="21"/>
        <v>4150</v>
      </c>
      <c r="Z28" s="9"/>
      <c r="AA28" s="9"/>
      <c r="AB28" s="29"/>
      <c r="AC28" s="28"/>
      <c r="AD28" s="28"/>
      <c r="AE28" s="21">
        <f t="shared" si="22"/>
        <v>20150</v>
      </c>
      <c r="AF28" s="77">
        <f t="shared" si="23"/>
        <v>53913</v>
      </c>
      <c r="AG28" s="61">
        <v>24000</v>
      </c>
      <c r="AH28" s="8">
        <v>14200</v>
      </c>
      <c r="AI28" s="8">
        <v>2501</v>
      </c>
      <c r="AJ28" s="16">
        <f t="shared" si="24"/>
        <v>40701</v>
      </c>
      <c r="AK28" s="9"/>
      <c r="AL28" s="9"/>
      <c r="AM28" s="9"/>
      <c r="AN28" s="7">
        <f t="shared" si="25"/>
        <v>0</v>
      </c>
      <c r="AO28" s="9"/>
      <c r="AP28" s="8"/>
      <c r="AQ28" s="8"/>
      <c r="AR28" s="8"/>
      <c r="AS28" s="8"/>
      <c r="AT28" s="16">
        <f t="shared" si="10"/>
        <v>0</v>
      </c>
      <c r="AU28" s="81">
        <f t="shared" si="26"/>
        <v>40701</v>
      </c>
      <c r="AV28" s="3"/>
      <c r="AW28" s="3"/>
      <c r="AX28" s="3"/>
      <c r="AY28" s="3"/>
      <c r="AZ28" s="3"/>
      <c r="BA28" s="3"/>
      <c r="BB28" s="3"/>
      <c r="BC28" s="3"/>
    </row>
    <row r="29" spans="1:55" s="5" customFormat="1" ht="18.75" customHeight="1" x14ac:dyDescent="0.25">
      <c r="A29" s="94" t="s">
        <v>17</v>
      </c>
      <c r="B29" s="95">
        <v>4265</v>
      </c>
      <c r="C29" s="54"/>
      <c r="D29" s="9"/>
      <c r="E29" s="9"/>
      <c r="F29" s="17">
        <f t="shared" si="12"/>
        <v>0</v>
      </c>
      <c r="G29" s="8"/>
      <c r="H29" s="9"/>
      <c r="I29" s="9"/>
      <c r="J29" s="25">
        <f t="shared" si="2"/>
        <v>0</v>
      </c>
      <c r="K29" s="9"/>
      <c r="L29" s="9"/>
      <c r="M29" s="8"/>
      <c r="N29" s="9"/>
      <c r="O29" s="9"/>
      <c r="P29" s="16">
        <f t="shared" si="3"/>
        <v>0</v>
      </c>
      <c r="Q29" s="77">
        <f t="shared" si="4"/>
        <v>0</v>
      </c>
      <c r="R29" s="54"/>
      <c r="S29" s="9"/>
      <c r="T29" s="9"/>
      <c r="U29" s="16">
        <f t="shared" si="20"/>
        <v>0</v>
      </c>
      <c r="V29" s="9"/>
      <c r="W29" s="9"/>
      <c r="X29" s="9"/>
      <c r="Y29" s="16">
        <f t="shared" si="21"/>
        <v>0</v>
      </c>
      <c r="Z29" s="9"/>
      <c r="AA29" s="9"/>
      <c r="AB29" s="29"/>
      <c r="AC29" s="28"/>
      <c r="AD29" s="28"/>
      <c r="AE29" s="21">
        <f t="shared" si="22"/>
        <v>0</v>
      </c>
      <c r="AF29" s="77">
        <f t="shared" si="23"/>
        <v>0</v>
      </c>
      <c r="AG29" s="61"/>
      <c r="AH29" s="8"/>
      <c r="AI29" s="8"/>
      <c r="AJ29" s="16">
        <f t="shared" si="24"/>
        <v>0</v>
      </c>
      <c r="AK29" s="9"/>
      <c r="AL29" s="9"/>
      <c r="AM29" s="9"/>
      <c r="AN29" s="7">
        <f t="shared" si="25"/>
        <v>0</v>
      </c>
      <c r="AO29" s="9"/>
      <c r="AP29" s="8"/>
      <c r="AQ29" s="8"/>
      <c r="AR29" s="8"/>
      <c r="AS29" s="8"/>
      <c r="AT29" s="16">
        <f t="shared" si="10"/>
        <v>0</v>
      </c>
      <c r="AU29" s="81">
        <f t="shared" si="26"/>
        <v>0</v>
      </c>
      <c r="AV29" s="3"/>
      <c r="AW29" s="3"/>
      <c r="AX29" s="3"/>
      <c r="AY29" s="3"/>
      <c r="AZ29" s="3"/>
      <c r="BA29" s="3"/>
      <c r="BB29" s="3"/>
      <c r="BC29" s="3"/>
    </row>
    <row r="30" spans="1:55" s="5" customFormat="1" ht="18.75" customHeight="1" x14ac:dyDescent="0.25">
      <c r="A30" s="94" t="s">
        <v>18</v>
      </c>
      <c r="B30" s="95">
        <v>4266</v>
      </c>
      <c r="C30" s="54">
        <v>0</v>
      </c>
      <c r="D30" s="9"/>
      <c r="E30" s="9"/>
      <c r="F30" s="17">
        <f t="shared" si="12"/>
        <v>0</v>
      </c>
      <c r="G30" s="8"/>
      <c r="H30" s="9">
        <v>30</v>
      </c>
      <c r="I30" s="9"/>
      <c r="J30" s="25">
        <f t="shared" si="2"/>
        <v>30</v>
      </c>
      <c r="K30" s="9"/>
      <c r="L30" s="9"/>
      <c r="M30" s="8"/>
      <c r="N30" s="9"/>
      <c r="O30" s="9"/>
      <c r="P30" s="16">
        <f t="shared" si="3"/>
        <v>0</v>
      </c>
      <c r="Q30" s="77">
        <f t="shared" si="4"/>
        <v>30</v>
      </c>
      <c r="R30" s="54">
        <v>0</v>
      </c>
      <c r="S30" s="9"/>
      <c r="T30" s="9"/>
      <c r="U30" s="16">
        <f t="shared" si="20"/>
        <v>0</v>
      </c>
      <c r="V30" s="9"/>
      <c r="W30" s="9"/>
      <c r="X30" s="9"/>
      <c r="Y30" s="16">
        <f t="shared" si="21"/>
        <v>0</v>
      </c>
      <c r="Z30" s="9"/>
      <c r="AA30" s="9"/>
      <c r="AB30" s="29"/>
      <c r="AC30" s="28"/>
      <c r="AD30" s="28"/>
      <c r="AE30" s="21">
        <f t="shared" si="22"/>
        <v>0</v>
      </c>
      <c r="AF30" s="77">
        <f t="shared" si="23"/>
        <v>0</v>
      </c>
      <c r="AG30" s="61">
        <v>150</v>
      </c>
      <c r="AH30" s="8"/>
      <c r="AI30" s="8"/>
      <c r="AJ30" s="16">
        <f t="shared" si="24"/>
        <v>150</v>
      </c>
      <c r="AK30" s="9"/>
      <c r="AL30" s="9"/>
      <c r="AM30" s="9"/>
      <c r="AN30" s="7">
        <f t="shared" si="25"/>
        <v>0</v>
      </c>
      <c r="AO30" s="9"/>
      <c r="AP30" s="8"/>
      <c r="AQ30" s="8"/>
      <c r="AR30" s="8"/>
      <c r="AS30" s="8"/>
      <c r="AT30" s="16">
        <f t="shared" si="10"/>
        <v>0</v>
      </c>
      <c r="AU30" s="81">
        <f t="shared" si="26"/>
        <v>150</v>
      </c>
      <c r="AV30" s="3"/>
      <c r="AW30" s="3"/>
      <c r="AX30" s="3"/>
      <c r="AY30" s="3"/>
      <c r="AZ30" s="3"/>
      <c r="BA30" s="3"/>
      <c r="BB30" s="3"/>
      <c r="BC30" s="3"/>
    </row>
    <row r="31" spans="1:55" s="5" customFormat="1" ht="18.75" customHeight="1" x14ac:dyDescent="0.25">
      <c r="A31" s="94" t="s">
        <v>19</v>
      </c>
      <c r="B31" s="95">
        <v>4267</v>
      </c>
      <c r="C31" s="54"/>
      <c r="D31" s="9">
        <v>897</v>
      </c>
      <c r="E31" s="9">
        <v>64.900000000000006</v>
      </c>
      <c r="F31" s="17">
        <f t="shared" si="12"/>
        <v>961.9</v>
      </c>
      <c r="G31" s="8"/>
      <c r="H31" s="9"/>
      <c r="I31" s="9"/>
      <c r="J31" s="25">
        <f t="shared" si="2"/>
        <v>0</v>
      </c>
      <c r="K31" s="9"/>
      <c r="L31" s="9"/>
      <c r="M31" s="8">
        <v>71</v>
      </c>
      <c r="N31" s="9"/>
      <c r="O31" s="9"/>
      <c r="P31" s="18">
        <f t="shared" si="3"/>
        <v>71</v>
      </c>
      <c r="Q31" s="77">
        <f t="shared" si="4"/>
        <v>1032.9000000000001</v>
      </c>
      <c r="R31" s="54"/>
      <c r="S31" s="9">
        <v>897</v>
      </c>
      <c r="T31" s="9">
        <v>90.9</v>
      </c>
      <c r="U31" s="16">
        <f t="shared" si="20"/>
        <v>987.9</v>
      </c>
      <c r="V31" s="9"/>
      <c r="W31" s="9">
        <v>30</v>
      </c>
      <c r="X31" s="9"/>
      <c r="Y31" s="16">
        <f t="shared" si="21"/>
        <v>30</v>
      </c>
      <c r="Z31" s="9"/>
      <c r="AA31" s="9"/>
      <c r="AB31" s="29">
        <v>71</v>
      </c>
      <c r="AC31" s="28"/>
      <c r="AD31" s="28"/>
      <c r="AE31" s="21">
        <f t="shared" si="22"/>
        <v>101</v>
      </c>
      <c r="AF31" s="77">
        <f t="shared" si="23"/>
        <v>1118.9000000000001</v>
      </c>
      <c r="AG31" s="61"/>
      <c r="AH31" s="8">
        <v>897</v>
      </c>
      <c r="AI31" s="8">
        <v>124.9</v>
      </c>
      <c r="AJ31" s="16">
        <f t="shared" si="24"/>
        <v>1021.9</v>
      </c>
      <c r="AK31" s="9"/>
      <c r="AL31" s="9"/>
      <c r="AM31" s="9"/>
      <c r="AN31" s="7">
        <f t="shared" si="25"/>
        <v>0</v>
      </c>
      <c r="AO31" s="9"/>
      <c r="AP31" s="8"/>
      <c r="AQ31" s="8">
        <v>71</v>
      </c>
      <c r="AR31" s="8"/>
      <c r="AS31" s="8"/>
      <c r="AT31" s="18">
        <f t="shared" si="10"/>
        <v>71</v>
      </c>
      <c r="AU31" s="81">
        <f t="shared" si="26"/>
        <v>1092.9000000000001</v>
      </c>
      <c r="AV31" s="3"/>
      <c r="AW31" s="3"/>
      <c r="AX31" s="3"/>
      <c r="AY31" s="3"/>
      <c r="AZ31" s="3"/>
      <c r="BA31" s="3"/>
      <c r="BB31" s="3"/>
      <c r="BC31" s="3"/>
    </row>
    <row r="32" spans="1:55" s="5" customFormat="1" ht="18.75" customHeight="1" x14ac:dyDescent="0.25">
      <c r="A32" s="94" t="s">
        <v>20</v>
      </c>
      <c r="B32" s="95">
        <v>4269</v>
      </c>
      <c r="C32" s="56">
        <v>2866</v>
      </c>
      <c r="D32" s="12">
        <v>8000</v>
      </c>
      <c r="E32" s="12"/>
      <c r="F32" s="17">
        <f t="shared" si="12"/>
        <v>10866</v>
      </c>
      <c r="G32" s="11"/>
      <c r="H32" s="12">
        <v>5909</v>
      </c>
      <c r="I32" s="12"/>
      <c r="J32" s="25">
        <f t="shared" si="2"/>
        <v>5909</v>
      </c>
      <c r="K32" s="12"/>
      <c r="L32" s="12"/>
      <c r="M32" s="11">
        <v>1990</v>
      </c>
      <c r="N32" s="12"/>
      <c r="O32" s="12"/>
      <c r="P32" s="18">
        <f t="shared" si="3"/>
        <v>1990</v>
      </c>
      <c r="Q32" s="77">
        <f t="shared" si="4"/>
        <v>18765</v>
      </c>
      <c r="R32" s="55">
        <v>2866</v>
      </c>
      <c r="S32" s="11">
        <v>11884</v>
      </c>
      <c r="T32" s="11"/>
      <c r="U32" s="16">
        <f t="shared" si="20"/>
        <v>14750</v>
      </c>
      <c r="V32" s="12"/>
      <c r="W32" s="12">
        <v>9025</v>
      </c>
      <c r="X32" s="12"/>
      <c r="Y32" s="16">
        <f t="shared" si="21"/>
        <v>9025</v>
      </c>
      <c r="Z32" s="12"/>
      <c r="AA32" s="12"/>
      <c r="AB32" s="31">
        <v>1990</v>
      </c>
      <c r="AC32" s="32"/>
      <c r="AD32" s="32"/>
      <c r="AE32" s="21">
        <f t="shared" si="22"/>
        <v>13881</v>
      </c>
      <c r="AF32" s="77">
        <f t="shared" si="23"/>
        <v>37656</v>
      </c>
      <c r="AG32" s="62">
        <v>3000</v>
      </c>
      <c r="AH32" s="11">
        <v>18902</v>
      </c>
      <c r="AI32" s="11"/>
      <c r="AJ32" s="16">
        <f t="shared" si="24"/>
        <v>21902</v>
      </c>
      <c r="AK32" s="11"/>
      <c r="AL32" s="12"/>
      <c r="AM32" s="12"/>
      <c r="AN32" s="7">
        <f t="shared" si="25"/>
        <v>0</v>
      </c>
      <c r="AO32" s="12"/>
      <c r="AP32" s="11"/>
      <c r="AQ32" s="11">
        <v>1990</v>
      </c>
      <c r="AR32" s="11"/>
      <c r="AS32" s="11"/>
      <c r="AT32" s="42">
        <f t="shared" si="10"/>
        <v>1990</v>
      </c>
      <c r="AU32" s="82">
        <f t="shared" si="26"/>
        <v>23892</v>
      </c>
      <c r="AV32" s="44"/>
      <c r="AW32" s="3"/>
      <c r="AX32" s="3"/>
      <c r="AY32" s="3"/>
      <c r="AZ32" s="3"/>
      <c r="BA32" s="3"/>
      <c r="BB32" s="3"/>
      <c r="BC32" s="3"/>
    </row>
    <row r="33" spans="1:55" s="5" customFormat="1" ht="18.75" customHeight="1" x14ac:dyDescent="0.25">
      <c r="A33" s="98" t="s">
        <v>54</v>
      </c>
      <c r="B33" s="95">
        <v>4639</v>
      </c>
      <c r="C33" s="56"/>
      <c r="D33" s="12"/>
      <c r="E33" s="12"/>
      <c r="F33" s="17">
        <f t="shared" si="12"/>
        <v>0</v>
      </c>
      <c r="G33" s="11"/>
      <c r="H33" s="12"/>
      <c r="I33" s="12"/>
      <c r="J33" s="25">
        <f t="shared" si="2"/>
        <v>0</v>
      </c>
      <c r="K33" s="12"/>
      <c r="L33" s="12"/>
      <c r="M33" s="11">
        <v>493</v>
      </c>
      <c r="N33" s="12"/>
      <c r="O33" s="12"/>
      <c r="P33" s="18">
        <f t="shared" si="3"/>
        <v>493</v>
      </c>
      <c r="Q33" s="77">
        <f t="shared" si="4"/>
        <v>493</v>
      </c>
      <c r="R33" s="55"/>
      <c r="S33" s="11"/>
      <c r="T33" s="11"/>
      <c r="U33" s="16">
        <f t="shared" si="20"/>
        <v>0</v>
      </c>
      <c r="V33" s="12"/>
      <c r="W33" s="12"/>
      <c r="X33" s="12"/>
      <c r="Y33" s="16">
        <f t="shared" si="21"/>
        <v>0</v>
      </c>
      <c r="Z33" s="12"/>
      <c r="AA33" s="12"/>
      <c r="AB33" s="31">
        <v>1493</v>
      </c>
      <c r="AC33" s="32"/>
      <c r="AD33" s="32"/>
      <c r="AE33" s="21">
        <f t="shared" si="22"/>
        <v>1493</v>
      </c>
      <c r="AF33" s="77">
        <f t="shared" si="23"/>
        <v>1493</v>
      </c>
      <c r="AG33" s="62"/>
      <c r="AH33" s="11"/>
      <c r="AI33" s="11"/>
      <c r="AJ33" s="16">
        <f t="shared" si="24"/>
        <v>0</v>
      </c>
      <c r="AK33" s="11"/>
      <c r="AL33" s="12"/>
      <c r="AM33" s="12"/>
      <c r="AN33" s="7">
        <f t="shared" si="25"/>
        <v>0</v>
      </c>
      <c r="AO33" s="12"/>
      <c r="AP33" s="11"/>
      <c r="AQ33" s="11">
        <v>1493</v>
      </c>
      <c r="AR33" s="11"/>
      <c r="AS33" s="11"/>
      <c r="AT33" s="42">
        <f t="shared" si="10"/>
        <v>1493</v>
      </c>
      <c r="AU33" s="82">
        <f t="shared" si="26"/>
        <v>1493</v>
      </c>
      <c r="AV33" s="44"/>
      <c r="AW33" s="3"/>
      <c r="AX33" s="3"/>
      <c r="AY33" s="3"/>
      <c r="AZ33" s="3"/>
      <c r="BA33" s="3"/>
      <c r="BB33" s="3"/>
      <c r="BC33" s="3"/>
    </row>
    <row r="34" spans="1:55" s="5" customFormat="1" ht="18.75" customHeight="1" x14ac:dyDescent="0.25">
      <c r="A34" s="94" t="s">
        <v>21</v>
      </c>
      <c r="B34" s="95">
        <v>4822</v>
      </c>
      <c r="C34" s="56">
        <v>82700</v>
      </c>
      <c r="D34" s="12">
        <v>9780.2999999999993</v>
      </c>
      <c r="E34" s="59"/>
      <c r="F34" s="17">
        <f>C34+D34</f>
        <v>92480.3</v>
      </c>
      <c r="G34" s="11">
        <v>2400</v>
      </c>
      <c r="H34" s="11">
        <v>21759.7</v>
      </c>
      <c r="I34" s="11">
        <v>82</v>
      </c>
      <c r="J34" s="34">
        <f t="shared" si="2"/>
        <v>24241.7</v>
      </c>
      <c r="K34" s="12"/>
      <c r="L34" s="12"/>
      <c r="M34" s="11"/>
      <c r="N34" s="12"/>
      <c r="O34" s="12"/>
      <c r="P34" s="16">
        <f t="shared" si="3"/>
        <v>0</v>
      </c>
      <c r="Q34" s="77">
        <f t="shared" si="4"/>
        <v>116722</v>
      </c>
      <c r="R34" s="55">
        <v>135508</v>
      </c>
      <c r="S34" s="11">
        <v>17458.3</v>
      </c>
      <c r="T34" s="11"/>
      <c r="U34" s="16">
        <f t="shared" si="20"/>
        <v>152966.29999999999</v>
      </c>
      <c r="V34" s="12"/>
      <c r="W34" s="12">
        <v>22186.799999999999</v>
      </c>
      <c r="X34" s="12">
        <v>82</v>
      </c>
      <c r="Y34" s="16">
        <f t="shared" si="21"/>
        <v>22268.799999999999</v>
      </c>
      <c r="Z34" s="12"/>
      <c r="AA34" s="12"/>
      <c r="AB34" s="31"/>
      <c r="AC34" s="32"/>
      <c r="AD34" s="32"/>
      <c r="AE34" s="21"/>
      <c r="AF34" s="77">
        <f t="shared" si="23"/>
        <v>175235.09999999998</v>
      </c>
      <c r="AG34" s="62">
        <v>216042.6</v>
      </c>
      <c r="AH34" s="11">
        <v>45905</v>
      </c>
      <c r="AI34" s="11"/>
      <c r="AJ34" s="16">
        <f t="shared" si="24"/>
        <v>261947.6</v>
      </c>
      <c r="AK34" s="12">
        <v>5600</v>
      </c>
      <c r="AL34" s="12"/>
      <c r="AM34" s="12"/>
      <c r="AN34" s="7">
        <f t="shared" si="25"/>
        <v>5600</v>
      </c>
      <c r="AO34" s="12"/>
      <c r="AP34" s="11"/>
      <c r="AQ34" s="11"/>
      <c r="AR34" s="11"/>
      <c r="AS34" s="11"/>
      <c r="AT34" s="35">
        <f t="shared" si="10"/>
        <v>0</v>
      </c>
      <c r="AU34" s="82">
        <f t="shared" si="26"/>
        <v>267547.59999999998</v>
      </c>
      <c r="AV34" s="44"/>
      <c r="AW34" s="3"/>
      <c r="AX34" s="3"/>
      <c r="AY34" s="3"/>
      <c r="AZ34" s="3"/>
      <c r="BA34" s="3"/>
      <c r="BB34" s="3"/>
      <c r="BC34" s="3"/>
    </row>
    <row r="35" spans="1:55" s="5" customFormat="1" ht="15.75" customHeight="1" x14ac:dyDescent="0.25">
      <c r="A35" s="96" t="s">
        <v>1</v>
      </c>
      <c r="B35" s="95">
        <v>4823</v>
      </c>
      <c r="C35" s="56">
        <v>105</v>
      </c>
      <c r="D35" s="10"/>
      <c r="E35" s="10"/>
      <c r="F35" s="17">
        <f t="shared" si="12"/>
        <v>105</v>
      </c>
      <c r="G35" s="33"/>
      <c r="H35" s="12">
        <v>200</v>
      </c>
      <c r="I35" s="10"/>
      <c r="J35" s="25">
        <f t="shared" si="2"/>
        <v>200</v>
      </c>
      <c r="K35" s="10"/>
      <c r="L35" s="10"/>
      <c r="M35" s="10"/>
      <c r="N35" s="10"/>
      <c r="O35" s="10"/>
      <c r="P35" s="16">
        <f t="shared" si="3"/>
        <v>0</v>
      </c>
      <c r="Q35" s="77">
        <f t="shared" si="4"/>
        <v>305</v>
      </c>
      <c r="R35" s="55">
        <v>150</v>
      </c>
      <c r="S35" s="11"/>
      <c r="T35" s="11">
        <v>10</v>
      </c>
      <c r="U35" s="35">
        <f t="shared" si="20"/>
        <v>160</v>
      </c>
      <c r="V35" s="12"/>
      <c r="W35" s="12">
        <v>200</v>
      </c>
      <c r="X35" s="12"/>
      <c r="Y35" s="35">
        <f t="shared" si="21"/>
        <v>200</v>
      </c>
      <c r="Z35" s="12"/>
      <c r="AA35" s="12"/>
      <c r="AB35" s="36"/>
      <c r="AC35" s="36"/>
      <c r="AD35" s="36"/>
      <c r="AE35" s="21">
        <f t="shared" si="22"/>
        <v>350</v>
      </c>
      <c r="AF35" s="77">
        <f t="shared" si="23"/>
        <v>710</v>
      </c>
      <c r="AG35" s="62">
        <v>670</v>
      </c>
      <c r="AH35" s="33"/>
      <c r="AI35" s="11">
        <v>40</v>
      </c>
      <c r="AJ35" s="35">
        <f t="shared" si="24"/>
        <v>710</v>
      </c>
      <c r="AK35" s="12"/>
      <c r="AL35" s="12"/>
      <c r="AM35" s="12"/>
      <c r="AN35" s="7">
        <f t="shared" si="25"/>
        <v>0</v>
      </c>
      <c r="AO35" s="12"/>
      <c r="AP35" s="11"/>
      <c r="AQ35" s="11"/>
      <c r="AR35" s="11"/>
      <c r="AS35" s="11"/>
      <c r="AT35" s="35">
        <f t="shared" si="10"/>
        <v>0</v>
      </c>
      <c r="AU35" s="82">
        <f t="shared" si="26"/>
        <v>710</v>
      </c>
      <c r="AV35" s="44"/>
      <c r="AW35" s="3"/>
      <c r="AX35" s="3"/>
      <c r="AY35" s="3"/>
      <c r="AZ35" s="3"/>
      <c r="BA35" s="3"/>
      <c r="BB35" s="3"/>
      <c r="BC35" s="3"/>
    </row>
    <row r="36" spans="1:55" s="5" customFormat="1" ht="18.75" customHeight="1" x14ac:dyDescent="0.25">
      <c r="A36" s="98" t="s">
        <v>55</v>
      </c>
      <c r="B36" s="95">
        <v>4861</v>
      </c>
      <c r="C36" s="120"/>
      <c r="D36" s="10"/>
      <c r="E36" s="10"/>
      <c r="F36" s="17">
        <f t="shared" si="12"/>
        <v>0</v>
      </c>
      <c r="G36" s="33"/>
      <c r="H36" s="12">
        <v>200</v>
      </c>
      <c r="I36" s="10"/>
      <c r="J36" s="25">
        <f t="shared" si="2"/>
        <v>200</v>
      </c>
      <c r="K36" s="10"/>
      <c r="L36" s="12"/>
      <c r="M36" s="12">
        <v>2779.9</v>
      </c>
      <c r="N36" s="12">
        <v>5896.5</v>
      </c>
      <c r="O36" s="12"/>
      <c r="P36" s="16">
        <f t="shared" si="3"/>
        <v>8676.4</v>
      </c>
      <c r="Q36" s="77">
        <f t="shared" si="4"/>
        <v>8876.4</v>
      </c>
      <c r="R36" s="55"/>
      <c r="S36" s="11"/>
      <c r="T36" s="11">
        <v>40</v>
      </c>
      <c r="U36" s="35">
        <f t="shared" si="20"/>
        <v>40</v>
      </c>
      <c r="V36" s="12"/>
      <c r="W36" s="12">
        <v>200</v>
      </c>
      <c r="X36" s="12"/>
      <c r="Y36" s="35">
        <f t="shared" si="21"/>
        <v>200</v>
      </c>
      <c r="Z36" s="12"/>
      <c r="AA36" s="12"/>
      <c r="AB36" s="12">
        <v>2779.8</v>
      </c>
      <c r="AC36" s="12">
        <v>5896.5</v>
      </c>
      <c r="AD36" s="12"/>
      <c r="AE36" s="21">
        <f t="shared" si="22"/>
        <v>8876.2999999999993</v>
      </c>
      <c r="AF36" s="77">
        <f t="shared" si="23"/>
        <v>9116.2999999999993</v>
      </c>
      <c r="AG36" s="66"/>
      <c r="AH36" s="33"/>
      <c r="AI36" s="11">
        <v>80</v>
      </c>
      <c r="AJ36" s="35">
        <f t="shared" si="24"/>
        <v>80</v>
      </c>
      <c r="AK36" s="12"/>
      <c r="AL36" s="12"/>
      <c r="AM36" s="12"/>
      <c r="AN36" s="7">
        <f t="shared" si="25"/>
        <v>0</v>
      </c>
      <c r="AO36" s="12"/>
      <c r="AP36" s="11"/>
      <c r="AQ36" s="11">
        <v>2779.9</v>
      </c>
      <c r="AR36" s="11">
        <v>5896.5</v>
      </c>
      <c r="AS36" s="11"/>
      <c r="AT36" s="35">
        <f t="shared" si="10"/>
        <v>8676.4</v>
      </c>
      <c r="AU36" s="82">
        <f t="shared" si="26"/>
        <v>8756.4</v>
      </c>
      <c r="AV36" s="44"/>
      <c r="AW36" s="3"/>
      <c r="AX36" s="3"/>
      <c r="AY36" s="3"/>
      <c r="AZ36" s="3"/>
      <c r="BA36" s="3"/>
      <c r="BB36" s="3"/>
      <c r="BC36" s="3"/>
    </row>
    <row r="37" spans="1:55" s="5" customFormat="1" ht="18.75" customHeight="1" x14ac:dyDescent="0.25">
      <c r="A37" s="94" t="s">
        <v>22</v>
      </c>
      <c r="B37" s="95">
        <v>5112</v>
      </c>
      <c r="C37" s="120"/>
      <c r="D37" s="10"/>
      <c r="E37" s="10"/>
      <c r="F37" s="17">
        <f t="shared" si="12"/>
        <v>0</v>
      </c>
      <c r="G37" s="33"/>
      <c r="H37" s="12"/>
      <c r="I37" s="10"/>
      <c r="J37" s="25">
        <f t="shared" si="2"/>
        <v>0</v>
      </c>
      <c r="K37" s="10"/>
      <c r="L37" s="12"/>
      <c r="M37" s="12"/>
      <c r="N37" s="12"/>
      <c r="O37" s="12"/>
      <c r="P37" s="16">
        <f t="shared" si="3"/>
        <v>0</v>
      </c>
      <c r="Q37" s="77">
        <f t="shared" si="4"/>
        <v>0</v>
      </c>
      <c r="R37" s="55"/>
      <c r="S37" s="11"/>
      <c r="T37" s="11"/>
      <c r="U37" s="35">
        <f t="shared" si="20"/>
        <v>0</v>
      </c>
      <c r="V37" s="12"/>
      <c r="W37" s="12"/>
      <c r="X37" s="12"/>
      <c r="Y37" s="35">
        <f t="shared" si="21"/>
        <v>0</v>
      </c>
      <c r="Z37" s="12"/>
      <c r="AA37" s="12"/>
      <c r="AB37" s="12"/>
      <c r="AC37" s="12"/>
      <c r="AD37" s="12">
        <v>65.099999999999994</v>
      </c>
      <c r="AE37" s="21">
        <v>65.099999999999994</v>
      </c>
      <c r="AF37" s="77">
        <f t="shared" si="23"/>
        <v>65.099999999999994</v>
      </c>
      <c r="AG37" s="66"/>
      <c r="AH37" s="33"/>
      <c r="AI37" s="11"/>
      <c r="AJ37" s="35">
        <f t="shared" si="24"/>
        <v>0</v>
      </c>
      <c r="AK37" s="12"/>
      <c r="AL37" s="12"/>
      <c r="AM37" s="12"/>
      <c r="AN37" s="7">
        <f t="shared" si="25"/>
        <v>0</v>
      </c>
      <c r="AO37" s="12"/>
      <c r="AP37" s="11"/>
      <c r="AQ37" s="11"/>
      <c r="AR37" s="11"/>
      <c r="AS37" s="11">
        <v>65.099999999999994</v>
      </c>
      <c r="AT37" s="35">
        <f t="shared" si="10"/>
        <v>65.099999999999994</v>
      </c>
      <c r="AU37" s="82">
        <f t="shared" si="26"/>
        <v>65.099999999999994</v>
      </c>
      <c r="AV37" s="44"/>
      <c r="AW37" s="3"/>
      <c r="AX37" s="3"/>
      <c r="AY37" s="3"/>
      <c r="AZ37" s="3"/>
      <c r="BA37" s="3"/>
      <c r="BB37" s="3"/>
      <c r="BC37" s="3"/>
    </row>
    <row r="38" spans="1:55" s="5" customFormat="1" ht="18.75" customHeight="1" x14ac:dyDescent="0.25">
      <c r="A38" s="96" t="s">
        <v>2</v>
      </c>
      <c r="B38" s="95">
        <v>5121</v>
      </c>
      <c r="C38" s="120"/>
      <c r="D38" s="10"/>
      <c r="E38" s="10"/>
      <c r="F38" s="17">
        <f t="shared" si="12"/>
        <v>0</v>
      </c>
      <c r="G38" s="33"/>
      <c r="H38" s="12">
        <v>1400</v>
      </c>
      <c r="I38" s="10"/>
      <c r="J38" s="25">
        <f t="shared" si="2"/>
        <v>1400</v>
      </c>
      <c r="K38" s="10"/>
      <c r="L38" s="12"/>
      <c r="M38" s="12"/>
      <c r="N38" s="12"/>
      <c r="O38" s="12">
        <v>65.099999999999994</v>
      </c>
      <c r="P38" s="16">
        <f t="shared" si="3"/>
        <v>65.099999999999994</v>
      </c>
      <c r="Q38" s="77">
        <f t="shared" si="4"/>
        <v>1465.1</v>
      </c>
      <c r="R38" s="55"/>
      <c r="S38" s="11"/>
      <c r="T38" s="11"/>
      <c r="U38" s="35">
        <f t="shared" si="20"/>
        <v>0</v>
      </c>
      <c r="V38" s="12"/>
      <c r="W38" s="12">
        <v>2100</v>
      </c>
      <c r="X38" s="12"/>
      <c r="Y38" s="35">
        <f t="shared" si="21"/>
        <v>2100</v>
      </c>
      <c r="Z38" s="12"/>
      <c r="AA38" s="12"/>
      <c r="AB38" s="12"/>
      <c r="AC38" s="12"/>
      <c r="AD38" s="12"/>
      <c r="AE38" s="21">
        <f t="shared" si="22"/>
        <v>2100</v>
      </c>
      <c r="AF38" s="77">
        <f t="shared" si="23"/>
        <v>4200</v>
      </c>
      <c r="AG38" s="66"/>
      <c r="AH38" s="33"/>
      <c r="AI38" s="11"/>
      <c r="AJ38" s="35">
        <f t="shared" si="24"/>
        <v>0</v>
      </c>
      <c r="AK38" s="12"/>
      <c r="AL38" s="12"/>
      <c r="AM38" s="12"/>
      <c r="AN38" s="7">
        <f t="shared" si="25"/>
        <v>0</v>
      </c>
      <c r="AO38" s="12"/>
      <c r="AP38" s="11"/>
      <c r="AQ38" s="11"/>
      <c r="AR38" s="11"/>
      <c r="AS38" s="11"/>
      <c r="AT38" s="35">
        <f t="shared" si="10"/>
        <v>0</v>
      </c>
      <c r="AU38" s="82">
        <f t="shared" si="26"/>
        <v>0</v>
      </c>
      <c r="AV38" s="44"/>
      <c r="AW38" s="3"/>
      <c r="AX38" s="3"/>
      <c r="AY38" s="3"/>
      <c r="AZ38" s="3"/>
      <c r="BA38" s="3"/>
      <c r="BB38" s="3"/>
      <c r="BC38" s="3"/>
    </row>
    <row r="39" spans="1:55" s="5" customFormat="1" ht="18.75" customHeight="1" x14ac:dyDescent="0.25">
      <c r="A39" s="94" t="s">
        <v>23</v>
      </c>
      <c r="B39" s="95">
        <v>5122</v>
      </c>
      <c r="C39" s="54"/>
      <c r="D39" s="9"/>
      <c r="E39" s="9"/>
      <c r="F39" s="17">
        <f t="shared" si="12"/>
        <v>0</v>
      </c>
      <c r="G39" s="11">
        <v>1000</v>
      </c>
      <c r="H39" s="12">
        <v>4634</v>
      </c>
      <c r="I39" s="10"/>
      <c r="J39" s="25">
        <f t="shared" si="2"/>
        <v>5634</v>
      </c>
      <c r="K39" s="10"/>
      <c r="L39" s="12"/>
      <c r="M39" s="12"/>
      <c r="N39" s="11">
        <v>2400</v>
      </c>
      <c r="O39" s="12"/>
      <c r="P39" s="18">
        <f t="shared" si="3"/>
        <v>2400</v>
      </c>
      <c r="Q39" s="100">
        <f t="shared" si="4"/>
        <v>8034</v>
      </c>
      <c r="R39" s="12"/>
      <c r="S39" s="12"/>
      <c r="T39" s="12"/>
      <c r="U39" s="35">
        <f t="shared" si="20"/>
        <v>0</v>
      </c>
      <c r="V39" s="12">
        <v>2000</v>
      </c>
      <c r="W39" s="12">
        <v>6634</v>
      </c>
      <c r="X39" s="12"/>
      <c r="Y39" s="35">
        <f t="shared" si="21"/>
        <v>8634</v>
      </c>
      <c r="Z39" s="12"/>
      <c r="AA39" s="12"/>
      <c r="AB39" s="12"/>
      <c r="AC39" s="12">
        <v>2400</v>
      </c>
      <c r="AD39" s="12"/>
      <c r="AE39" s="21">
        <f t="shared" si="22"/>
        <v>9034</v>
      </c>
      <c r="AF39" s="77">
        <f t="shared" si="23"/>
        <v>17668</v>
      </c>
      <c r="AG39" s="58"/>
      <c r="AH39" s="9"/>
      <c r="AI39" s="12"/>
      <c r="AJ39" s="35">
        <f t="shared" si="24"/>
        <v>0</v>
      </c>
      <c r="AK39" s="37">
        <v>3000</v>
      </c>
      <c r="AL39" s="12"/>
      <c r="AM39" s="12"/>
      <c r="AN39" s="7">
        <f t="shared" si="25"/>
        <v>3000</v>
      </c>
      <c r="AO39" s="12"/>
      <c r="AP39" s="11"/>
      <c r="AQ39" s="11"/>
      <c r="AR39" s="11">
        <v>2400</v>
      </c>
      <c r="AS39" s="11"/>
      <c r="AT39" s="42">
        <f t="shared" si="10"/>
        <v>2400</v>
      </c>
      <c r="AU39" s="82">
        <f t="shared" si="26"/>
        <v>5400</v>
      </c>
      <c r="AV39" s="44"/>
      <c r="AW39" s="3"/>
      <c r="AX39" s="3"/>
      <c r="AY39" s="3"/>
      <c r="AZ39" s="3"/>
      <c r="BA39" s="3"/>
      <c r="BB39" s="3"/>
      <c r="BC39" s="3"/>
    </row>
    <row r="40" spans="1:55" s="5" customFormat="1" ht="18.75" customHeight="1" x14ac:dyDescent="0.25">
      <c r="A40" s="96" t="s">
        <v>3</v>
      </c>
      <c r="B40" s="95">
        <v>5129</v>
      </c>
      <c r="C40" s="54"/>
      <c r="D40" s="9"/>
      <c r="E40" s="9"/>
      <c r="F40" s="17">
        <f t="shared" si="12"/>
        <v>0</v>
      </c>
      <c r="G40" s="38">
        <v>1450</v>
      </c>
      <c r="H40" s="39">
        <v>616</v>
      </c>
      <c r="I40" s="40"/>
      <c r="J40" s="25">
        <f t="shared" si="2"/>
        <v>2066</v>
      </c>
      <c r="K40" s="40"/>
      <c r="L40" s="39">
        <v>265</v>
      </c>
      <c r="M40" s="39"/>
      <c r="N40" s="39"/>
      <c r="O40" s="39"/>
      <c r="P40" s="18">
        <f t="shared" si="3"/>
        <v>265</v>
      </c>
      <c r="Q40" s="100">
        <f t="shared" si="4"/>
        <v>2331</v>
      </c>
      <c r="R40" s="12"/>
      <c r="S40" s="12"/>
      <c r="T40" s="12"/>
      <c r="U40" s="35">
        <f t="shared" si="20"/>
        <v>0</v>
      </c>
      <c r="V40" s="39">
        <v>2450</v>
      </c>
      <c r="W40" s="39">
        <v>616</v>
      </c>
      <c r="X40" s="39"/>
      <c r="Y40" s="35">
        <f t="shared" si="21"/>
        <v>3066</v>
      </c>
      <c r="Z40" s="39"/>
      <c r="AA40" s="39">
        <v>265</v>
      </c>
      <c r="AB40" s="43"/>
      <c r="AC40" s="43"/>
      <c r="AD40" s="43"/>
      <c r="AE40" s="21">
        <f t="shared" si="22"/>
        <v>881</v>
      </c>
      <c r="AF40" s="77">
        <f t="shared" si="23"/>
        <v>3947</v>
      </c>
      <c r="AG40" s="58"/>
      <c r="AH40" s="9"/>
      <c r="AI40" s="12"/>
      <c r="AJ40" s="35">
        <f t="shared" si="24"/>
        <v>0</v>
      </c>
      <c r="AK40" s="11">
        <v>2850</v>
      </c>
      <c r="AL40" s="12"/>
      <c r="AM40" s="12"/>
      <c r="AN40" s="7">
        <f t="shared" si="25"/>
        <v>2850</v>
      </c>
      <c r="AO40" s="11"/>
      <c r="AP40" s="11">
        <v>265</v>
      </c>
      <c r="AQ40" s="11"/>
      <c r="AR40" s="11"/>
      <c r="AS40" s="11"/>
      <c r="AT40" s="42">
        <f t="shared" si="10"/>
        <v>265</v>
      </c>
      <c r="AU40" s="82">
        <f t="shared" si="26"/>
        <v>3115</v>
      </c>
      <c r="AV40" s="44"/>
      <c r="AW40" s="3"/>
      <c r="AX40" s="3"/>
      <c r="AY40" s="3"/>
      <c r="AZ40" s="3"/>
      <c r="BA40" s="3"/>
      <c r="BB40" s="3"/>
      <c r="BC40" s="3"/>
    </row>
    <row r="41" spans="1:55" s="5" customFormat="1" ht="18.75" customHeight="1" x14ac:dyDescent="0.25">
      <c r="A41" s="94" t="s">
        <v>0</v>
      </c>
      <c r="B41" s="95">
        <v>5134</v>
      </c>
      <c r="C41" s="54"/>
      <c r="D41" s="9"/>
      <c r="E41" s="9"/>
      <c r="F41" s="17">
        <f t="shared" si="12"/>
        <v>0</v>
      </c>
      <c r="G41" s="11">
        <v>550</v>
      </c>
      <c r="H41" s="11"/>
      <c r="I41" s="33"/>
      <c r="J41" s="34">
        <f t="shared" si="2"/>
        <v>550</v>
      </c>
      <c r="K41" s="10"/>
      <c r="L41" s="10"/>
      <c r="M41" s="10"/>
      <c r="N41" s="10"/>
      <c r="O41" s="10"/>
      <c r="P41" s="16">
        <f t="shared" si="3"/>
        <v>0</v>
      </c>
      <c r="Q41" s="100">
        <f t="shared" si="4"/>
        <v>550</v>
      </c>
      <c r="R41" s="12"/>
      <c r="S41" s="12"/>
      <c r="T41" s="12"/>
      <c r="U41" s="35">
        <f t="shared" si="20"/>
        <v>0</v>
      </c>
      <c r="V41" s="12">
        <v>550</v>
      </c>
      <c r="W41" s="12"/>
      <c r="X41" s="12"/>
      <c r="Y41" s="35">
        <f t="shared" si="21"/>
        <v>550</v>
      </c>
      <c r="Z41" s="12"/>
      <c r="AA41" s="12"/>
      <c r="AB41" s="32"/>
      <c r="AC41" s="32"/>
      <c r="AD41" s="32"/>
      <c r="AE41" s="21">
        <f t="shared" si="22"/>
        <v>0</v>
      </c>
      <c r="AF41" s="77">
        <f t="shared" si="23"/>
        <v>550</v>
      </c>
      <c r="AG41" s="58"/>
      <c r="AH41" s="9"/>
      <c r="AI41" s="12"/>
      <c r="AJ41" s="35">
        <f t="shared" si="24"/>
        <v>0</v>
      </c>
      <c r="AK41" s="11">
        <v>550</v>
      </c>
      <c r="AL41" s="12"/>
      <c r="AM41" s="12"/>
      <c r="AN41" s="7">
        <f t="shared" si="25"/>
        <v>550</v>
      </c>
      <c r="AO41" s="12"/>
      <c r="AP41" s="11"/>
      <c r="AQ41" s="11"/>
      <c r="AR41" s="11"/>
      <c r="AS41" s="11"/>
      <c r="AT41" s="35">
        <f t="shared" si="10"/>
        <v>0</v>
      </c>
      <c r="AU41" s="82">
        <f t="shared" si="26"/>
        <v>550</v>
      </c>
      <c r="AV41" s="44"/>
      <c r="AW41" s="3"/>
      <c r="AX41" s="3"/>
      <c r="AY41" s="3"/>
      <c r="AZ41" s="3"/>
      <c r="BA41" s="3"/>
      <c r="BB41" s="3"/>
      <c r="BC41" s="3"/>
    </row>
    <row r="42" spans="1:55" s="118" customFormat="1" ht="22.5" customHeight="1" thickBot="1" x14ac:dyDescent="0.35">
      <c r="A42" s="99"/>
      <c r="B42" s="106"/>
      <c r="C42" s="121">
        <f t="shared" ref="C42:E42" si="27">SUM(C10:C41)</f>
        <v>551519</v>
      </c>
      <c r="D42" s="107">
        <f t="shared" si="27"/>
        <v>123138.8</v>
      </c>
      <c r="E42" s="107">
        <f t="shared" si="27"/>
        <v>23996.600000000002</v>
      </c>
      <c r="F42" s="107">
        <f>SUM(F10:F41)</f>
        <v>698654.40000000014</v>
      </c>
      <c r="G42" s="108">
        <f>SUM(G10:G41)</f>
        <v>9900</v>
      </c>
      <c r="H42" s="107">
        <f>SUM(H10:H41)</f>
        <v>75764.7</v>
      </c>
      <c r="I42" s="107">
        <f>SUM(I10:I41)</f>
        <v>1089.0999999999999</v>
      </c>
      <c r="J42" s="107">
        <f>SUM(J10:J41)</f>
        <v>86753.8</v>
      </c>
      <c r="K42" s="108">
        <f>SUM(K10:K40)</f>
        <v>2210</v>
      </c>
      <c r="L42" s="108">
        <f>SUM(L10:L40)</f>
        <v>2332.6999999999998</v>
      </c>
      <c r="M42" s="108">
        <f>SUM(M10:M41)</f>
        <v>62035.200000000004</v>
      </c>
      <c r="N42" s="108">
        <f>SUM(N10:N41)</f>
        <v>31741.5</v>
      </c>
      <c r="O42" s="108">
        <f>SUM(O10:O41)</f>
        <v>65.099999999999994</v>
      </c>
      <c r="P42" s="108">
        <f>SUM(P10:P41)</f>
        <v>98384.5</v>
      </c>
      <c r="Q42" s="109">
        <f t="shared" si="4"/>
        <v>883792.70000000019</v>
      </c>
      <c r="R42" s="110">
        <f>SUM(R10:R41)</f>
        <v>879803.7</v>
      </c>
      <c r="S42" s="108">
        <f>SUM(S10:S41)</f>
        <v>191549.3</v>
      </c>
      <c r="T42" s="108">
        <f>SUM(T10:T41)</f>
        <v>37328.1</v>
      </c>
      <c r="U42" s="108">
        <f>SUM(U10:U41)</f>
        <v>1108681.1000000001</v>
      </c>
      <c r="V42" s="108">
        <f>V10+V27+V39+V40+V41</f>
        <v>10800</v>
      </c>
      <c r="W42" s="108">
        <f t="shared" ref="W42:AD42" si="28">SUM(W10:W41)</f>
        <v>95148</v>
      </c>
      <c r="X42" s="107">
        <f t="shared" si="28"/>
        <v>1399.6</v>
      </c>
      <c r="Y42" s="108">
        <f t="shared" si="28"/>
        <v>107347.59999999999</v>
      </c>
      <c r="Z42" s="108">
        <f t="shared" si="28"/>
        <v>3315</v>
      </c>
      <c r="AA42" s="108">
        <f t="shared" si="28"/>
        <v>2332.6999999999998</v>
      </c>
      <c r="AB42" s="111">
        <f t="shared" si="28"/>
        <v>80582.400000000009</v>
      </c>
      <c r="AC42" s="111">
        <f t="shared" si="28"/>
        <v>36813.599999999999</v>
      </c>
      <c r="AD42" s="111">
        <f t="shared" si="28"/>
        <v>65.099999999999994</v>
      </c>
      <c r="AE42" s="112">
        <f>SUM(AE10:AE41)</f>
        <v>209625.99999999997</v>
      </c>
      <c r="AF42" s="109">
        <f>SUM(AF10:AF41)</f>
        <v>1425654.7</v>
      </c>
      <c r="AG42" s="113">
        <f t="shared" ref="AG42:AM42" si="29">SUM(AG10:AG41)</f>
        <v>1315398.3999999999</v>
      </c>
      <c r="AH42" s="108">
        <f t="shared" si="29"/>
        <v>273641.8</v>
      </c>
      <c r="AI42" s="107">
        <f t="shared" si="29"/>
        <v>53325.8</v>
      </c>
      <c r="AJ42" s="114">
        <f t="shared" si="29"/>
        <v>1642365.9999999998</v>
      </c>
      <c r="AK42" s="107">
        <f t="shared" si="29"/>
        <v>21000</v>
      </c>
      <c r="AL42" s="107">
        <f t="shared" si="29"/>
        <v>4420</v>
      </c>
      <c r="AM42" s="107">
        <f t="shared" si="29"/>
        <v>1242</v>
      </c>
      <c r="AN42" s="83">
        <f t="shared" si="25"/>
        <v>26662</v>
      </c>
      <c r="AO42" s="107">
        <f>SUM(AO10:AO41)</f>
        <v>4420</v>
      </c>
      <c r="AP42" s="107">
        <f>SUM(AP10:AP41)</f>
        <v>2332.6999999999998</v>
      </c>
      <c r="AQ42" s="107">
        <f>SUM(AQ10:AQ41)</f>
        <v>80582.5</v>
      </c>
      <c r="AR42" s="107">
        <f>SUM(AR10:AR41)</f>
        <v>36813.599999999999</v>
      </c>
      <c r="AS42" s="107">
        <f>SUM(AS25:AS41)</f>
        <v>65.099999999999994</v>
      </c>
      <c r="AT42" s="107">
        <f>SUM(AT10:AT41)</f>
        <v>124213.9</v>
      </c>
      <c r="AU42" s="115">
        <f>SUM(AU10:AU41)</f>
        <v>1793241.9</v>
      </c>
      <c r="AV42" s="116"/>
      <c r="AW42" s="117"/>
      <c r="AX42" s="117"/>
      <c r="AY42" s="117"/>
      <c r="AZ42" s="117"/>
      <c r="BA42" s="117"/>
      <c r="BB42" s="117"/>
      <c r="BC42" s="117"/>
    </row>
    <row r="43" spans="1:55" s="5" customFormat="1" x14ac:dyDescent="0.25">
      <c r="A43" s="15"/>
      <c r="B43" s="50"/>
      <c r="C43" s="4"/>
      <c r="D43" s="4"/>
      <c r="E43" s="4"/>
      <c r="F43" s="30"/>
      <c r="G43" s="30"/>
      <c r="H43" s="30"/>
      <c r="I43" s="4"/>
      <c r="J43" s="4"/>
      <c r="K43" s="30"/>
      <c r="L43" s="4"/>
      <c r="M43" s="30"/>
      <c r="N43" s="30"/>
      <c r="O43" s="30"/>
      <c r="P43" s="30"/>
      <c r="Q43" s="46"/>
      <c r="R43" s="30"/>
      <c r="S43" s="30"/>
      <c r="T43" s="30"/>
      <c r="U43" s="30"/>
      <c r="V43" s="30"/>
      <c r="W43" s="30"/>
      <c r="X43" s="30"/>
      <c r="Y43" s="4"/>
      <c r="Z43" s="30"/>
      <c r="AA43" s="30"/>
      <c r="AB43" s="30"/>
      <c r="AC43" s="30"/>
      <c r="AD43" s="30"/>
      <c r="AE43" s="30"/>
      <c r="AF43" s="46"/>
      <c r="AG43" s="4"/>
      <c r="AH43" s="4"/>
      <c r="AI43" s="4"/>
      <c r="AJ43" s="4"/>
      <c r="AK43" s="4"/>
      <c r="AL43" s="4"/>
      <c r="AM43" s="4"/>
      <c r="AN43" s="30"/>
      <c r="AO43" s="41"/>
      <c r="AP43" s="41"/>
      <c r="AQ43" s="41"/>
      <c r="AR43" s="41"/>
      <c r="AS43" s="41"/>
      <c r="AT43" s="45"/>
      <c r="AU43" s="48"/>
      <c r="AV43" s="44"/>
      <c r="AW43" s="3"/>
      <c r="AX43" s="3"/>
      <c r="AY43" s="3"/>
      <c r="AZ43" s="3"/>
      <c r="BA43" s="3"/>
      <c r="BB43" s="3"/>
      <c r="BC43" s="3"/>
    </row>
    <row r="44" spans="1:55" s="5" customFormat="1" x14ac:dyDescent="0.25">
      <c r="A44" s="15"/>
      <c r="B44" s="50"/>
      <c r="C44" s="4"/>
      <c r="D44" s="4"/>
      <c r="E44" s="4"/>
      <c r="F44" s="30"/>
      <c r="G44" s="4"/>
      <c r="H44" s="4"/>
      <c r="I44" s="4"/>
      <c r="J44" s="30"/>
      <c r="K44" s="4"/>
      <c r="L44" s="4"/>
      <c r="M44" s="4"/>
      <c r="N44" s="4"/>
      <c r="O44" s="4"/>
      <c r="P44" s="30"/>
      <c r="Q44" s="46"/>
      <c r="R44" s="4"/>
      <c r="S44" s="4"/>
      <c r="T44" s="4"/>
      <c r="U44" s="30"/>
      <c r="V44" s="4"/>
      <c r="W44" s="4"/>
      <c r="X44" s="4"/>
      <c r="Y44" s="4"/>
      <c r="Z44" s="4"/>
      <c r="AA44" s="4"/>
      <c r="AB44" s="4"/>
      <c r="AC44" s="4"/>
      <c r="AD44" s="4"/>
      <c r="AE44" s="30"/>
      <c r="AF44" s="47"/>
      <c r="AG44" s="30"/>
      <c r="AH44" s="4"/>
      <c r="AI44" s="30"/>
      <c r="AJ44" s="30"/>
      <c r="AK44" s="4"/>
      <c r="AL44" s="4"/>
      <c r="AM44" s="4"/>
      <c r="AN44" s="4"/>
      <c r="AO44" s="41"/>
      <c r="AP44" s="41"/>
      <c r="AQ44" s="41"/>
      <c r="AR44" s="41"/>
      <c r="AS44" s="41"/>
      <c r="AT44" s="41"/>
      <c r="AU44" s="49"/>
      <c r="AV44" s="44"/>
      <c r="AW44" s="3"/>
      <c r="AX44" s="3"/>
      <c r="AY44" s="3"/>
      <c r="AZ44" s="3"/>
      <c r="BA44" s="3"/>
      <c r="BB44" s="3"/>
      <c r="BC44" s="3"/>
    </row>
    <row r="45" spans="1:55" s="5" customFormat="1" x14ac:dyDescent="0.25">
      <c r="A45" s="15"/>
      <c r="B45" s="50"/>
      <c r="C45" s="4"/>
      <c r="D45" s="4"/>
      <c r="E45" s="4"/>
      <c r="F45" s="30"/>
      <c r="G45" s="4"/>
      <c r="H45" s="4"/>
      <c r="I45" s="4"/>
      <c r="J45" s="4"/>
      <c r="K45" s="4"/>
      <c r="L45" s="4"/>
      <c r="M45" s="4"/>
      <c r="N45" s="4"/>
      <c r="O45" s="4"/>
      <c r="P45" s="4"/>
      <c r="Q45" s="47"/>
      <c r="R45" s="4"/>
      <c r="S45" s="4"/>
      <c r="T45" s="4"/>
      <c r="U45" s="30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7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7"/>
      <c r="AV45" s="3"/>
      <c r="AW45" s="3"/>
      <c r="AX45" s="3"/>
      <c r="AY45" s="3"/>
      <c r="AZ45" s="3"/>
      <c r="BA45" s="3"/>
      <c r="BB45" s="3"/>
      <c r="BC45" s="3"/>
    </row>
    <row r="46" spans="1:55" s="5" customFormat="1" x14ac:dyDescent="0.25">
      <c r="A46" s="15"/>
      <c r="B46" s="50"/>
      <c r="C46" s="4"/>
      <c r="D46" s="30"/>
      <c r="E46" s="4"/>
      <c r="F46" s="4"/>
      <c r="G46" s="4"/>
      <c r="H46" s="4"/>
      <c r="I46" s="4"/>
      <c r="J46" s="30"/>
      <c r="K46" s="4"/>
      <c r="L46" s="4"/>
      <c r="M46" s="4"/>
      <c r="N46" s="4"/>
      <c r="O46" s="4"/>
      <c r="P46" s="4"/>
      <c r="Q46" s="47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7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7"/>
      <c r="AV46" s="3"/>
      <c r="AW46" s="3"/>
      <c r="AX46" s="3"/>
      <c r="AY46" s="3"/>
      <c r="AZ46" s="3"/>
      <c r="BA46" s="3"/>
      <c r="BB46" s="3"/>
      <c r="BC46" s="3"/>
    </row>
    <row r="47" spans="1:55" s="5" customFormat="1" x14ac:dyDescent="0.25">
      <c r="A47" s="15"/>
      <c r="B47" s="50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7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7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7"/>
      <c r="AV47" s="3"/>
      <c r="AW47" s="3"/>
      <c r="AX47" s="3"/>
      <c r="AY47" s="3"/>
      <c r="AZ47" s="3"/>
      <c r="BA47" s="3"/>
      <c r="BB47" s="3"/>
      <c r="BC47" s="3"/>
    </row>
    <row r="48" spans="1:55" s="5" customFormat="1" x14ac:dyDescent="0.25">
      <c r="A48" s="15"/>
      <c r="B48" s="50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7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 t="s">
        <v>36</v>
      </c>
      <c r="AF48" s="47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7"/>
      <c r="AV48" s="3"/>
      <c r="AW48" s="3"/>
      <c r="AX48" s="3"/>
      <c r="AY48" s="3"/>
      <c r="AZ48" s="3"/>
      <c r="BA48" s="3"/>
      <c r="BB48" s="3"/>
      <c r="BC48" s="3"/>
    </row>
    <row r="49" spans="1:55" s="5" customFormat="1" x14ac:dyDescent="0.25">
      <c r="A49" s="15"/>
      <c r="B49" s="50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7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7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7"/>
      <c r="AV49" s="3"/>
      <c r="AW49" s="3"/>
      <c r="AX49" s="3"/>
      <c r="AY49" s="3"/>
      <c r="AZ49" s="3"/>
      <c r="BA49" s="3"/>
      <c r="BB49" s="3"/>
      <c r="BC49" s="3"/>
    </row>
    <row r="50" spans="1:55" s="5" customFormat="1" x14ac:dyDescent="0.25">
      <c r="A50" s="15"/>
      <c r="B50" s="50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7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7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7"/>
      <c r="AV50" s="3"/>
      <c r="AW50" s="3"/>
      <c r="AX50" s="3"/>
      <c r="AY50" s="3"/>
      <c r="AZ50" s="3"/>
      <c r="BA50" s="3"/>
      <c r="BB50" s="3"/>
      <c r="BC50" s="3"/>
    </row>
    <row r="51" spans="1:55" s="5" customFormat="1" x14ac:dyDescent="0.25">
      <c r="A51" s="15"/>
      <c r="B51" s="50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7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7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7"/>
      <c r="AV51" s="3"/>
      <c r="AW51" s="3"/>
      <c r="AX51" s="3"/>
      <c r="AY51" s="3"/>
      <c r="AZ51" s="3"/>
      <c r="BA51" s="3"/>
      <c r="BB51" s="3"/>
      <c r="BC51" s="3"/>
    </row>
    <row r="52" spans="1:55" s="5" customFormat="1" x14ac:dyDescent="0.25">
      <c r="A52" s="15"/>
      <c r="B52" s="50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7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7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7"/>
      <c r="AV52" s="3"/>
      <c r="AW52" s="3"/>
      <c r="AX52" s="3"/>
      <c r="AY52" s="3"/>
      <c r="AZ52" s="3"/>
      <c r="BA52" s="3"/>
      <c r="BB52" s="3"/>
      <c r="BC52" s="3"/>
    </row>
    <row r="53" spans="1:55" s="5" customFormat="1" x14ac:dyDescent="0.25">
      <c r="A53" s="15"/>
      <c r="B53" s="50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7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7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7"/>
      <c r="AV53" s="3"/>
      <c r="AW53" s="3"/>
      <c r="AX53" s="3"/>
      <c r="AY53" s="3"/>
      <c r="AZ53" s="3"/>
      <c r="BA53" s="3"/>
      <c r="BB53" s="3"/>
      <c r="BC53" s="3"/>
    </row>
    <row r="54" spans="1:55" s="5" customFormat="1" x14ac:dyDescent="0.25">
      <c r="A54" s="15"/>
      <c r="B54" s="50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7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7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7"/>
      <c r="AV54" s="3"/>
      <c r="AW54" s="3"/>
      <c r="AX54" s="3"/>
      <c r="AY54" s="3"/>
      <c r="AZ54" s="3"/>
      <c r="BA54" s="3"/>
      <c r="BB54" s="3"/>
      <c r="BC54" s="3"/>
    </row>
    <row r="55" spans="1:55" s="5" customFormat="1" x14ac:dyDescent="0.25">
      <c r="A55" s="15"/>
      <c r="B55" s="50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7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7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7"/>
      <c r="AV55" s="3"/>
      <c r="AW55" s="3"/>
      <c r="AX55" s="3"/>
      <c r="AY55" s="3"/>
      <c r="AZ55" s="3"/>
      <c r="BA55" s="3"/>
      <c r="BB55" s="3"/>
      <c r="BC55" s="3"/>
    </row>
    <row r="56" spans="1:55" s="5" customFormat="1" x14ac:dyDescent="0.25">
      <c r="A56" s="15"/>
      <c r="B56" s="50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7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7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7"/>
      <c r="AV56" s="3"/>
      <c r="AW56" s="3"/>
      <c r="AX56" s="3"/>
      <c r="AY56" s="3"/>
      <c r="AZ56" s="3"/>
      <c r="BA56" s="3"/>
      <c r="BB56" s="3"/>
      <c r="BC56" s="3"/>
    </row>
    <row r="57" spans="1:55" s="5" customFormat="1" x14ac:dyDescent="0.25">
      <c r="A57" s="15"/>
      <c r="B57" s="50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7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7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7"/>
      <c r="AV57" s="3"/>
      <c r="AW57" s="3"/>
      <c r="AX57" s="3"/>
      <c r="AY57" s="3"/>
      <c r="AZ57" s="3"/>
      <c r="BA57" s="3"/>
      <c r="BB57" s="3"/>
      <c r="BC57" s="3"/>
    </row>
    <row r="58" spans="1:55" s="5" customFormat="1" x14ac:dyDescent="0.25">
      <c r="A58" s="15"/>
      <c r="B58" s="50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7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7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7"/>
      <c r="AV58" s="3"/>
      <c r="AW58" s="3"/>
      <c r="AX58" s="3"/>
      <c r="AY58" s="3"/>
      <c r="AZ58" s="3"/>
      <c r="BA58" s="3"/>
      <c r="BB58" s="3"/>
      <c r="BC58" s="3"/>
    </row>
    <row r="59" spans="1:55" s="5" customFormat="1" x14ac:dyDescent="0.25">
      <c r="A59" s="15"/>
      <c r="B59" s="50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7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7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7"/>
      <c r="AV59" s="3"/>
      <c r="AW59" s="3"/>
      <c r="AX59" s="3"/>
      <c r="AY59" s="3"/>
      <c r="AZ59" s="3"/>
      <c r="BA59" s="3"/>
      <c r="BB59" s="3"/>
      <c r="BC59" s="3"/>
    </row>
    <row r="60" spans="1:55" s="5" customFormat="1" x14ac:dyDescent="0.25">
      <c r="A60" s="15"/>
      <c r="B60" s="50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7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7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7"/>
      <c r="AV60" s="3"/>
      <c r="AW60" s="3"/>
      <c r="AX60" s="3"/>
      <c r="AY60" s="3"/>
      <c r="AZ60" s="3"/>
      <c r="BA60" s="3"/>
      <c r="BB60" s="3"/>
      <c r="BC60" s="3"/>
    </row>
    <row r="61" spans="1:55" s="5" customFormat="1" x14ac:dyDescent="0.25">
      <c r="A61" s="15"/>
      <c r="B61" s="50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7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7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7"/>
      <c r="AV61" s="3"/>
      <c r="AW61" s="3"/>
      <c r="AX61" s="3"/>
      <c r="AY61" s="3"/>
      <c r="AZ61" s="3"/>
      <c r="BA61" s="3"/>
      <c r="BB61" s="3"/>
      <c r="BC61" s="3"/>
    </row>
    <row r="62" spans="1:55" s="5" customFormat="1" x14ac:dyDescent="0.25">
      <c r="A62" s="15"/>
      <c r="B62" s="50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7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7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7"/>
      <c r="AV62" s="3"/>
      <c r="AW62" s="3"/>
      <c r="AX62" s="3"/>
      <c r="AY62" s="3"/>
      <c r="AZ62" s="3"/>
      <c r="BA62" s="3"/>
      <c r="BB62" s="3"/>
      <c r="BC62" s="3"/>
    </row>
    <row r="63" spans="1:55" s="5" customFormat="1" x14ac:dyDescent="0.25">
      <c r="A63" s="15"/>
      <c r="B63" s="50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7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7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7"/>
      <c r="AV63" s="3"/>
      <c r="AW63" s="3"/>
      <c r="AX63" s="3"/>
      <c r="AY63" s="3"/>
      <c r="AZ63" s="3"/>
      <c r="BA63" s="3"/>
      <c r="BB63" s="3"/>
      <c r="BC63" s="3"/>
    </row>
    <row r="64" spans="1:55" s="5" customFormat="1" x14ac:dyDescent="0.25">
      <c r="A64" s="15"/>
      <c r="B64" s="50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7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7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7"/>
      <c r="AV64" s="3"/>
      <c r="AW64" s="3"/>
      <c r="AX64" s="3"/>
      <c r="AY64" s="3"/>
      <c r="AZ64" s="3"/>
      <c r="BA64" s="3"/>
      <c r="BB64" s="3"/>
      <c r="BC64" s="3"/>
    </row>
    <row r="65" spans="1:55" s="5" customFormat="1" x14ac:dyDescent="0.25">
      <c r="A65" s="15"/>
      <c r="B65" s="50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7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7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7"/>
      <c r="AV65" s="3"/>
      <c r="AW65" s="3"/>
      <c r="AX65" s="3"/>
      <c r="AY65" s="3"/>
      <c r="AZ65" s="3"/>
      <c r="BA65" s="3"/>
      <c r="BB65" s="3"/>
      <c r="BC65" s="3"/>
    </row>
    <row r="66" spans="1:55" s="5" customFormat="1" x14ac:dyDescent="0.25">
      <c r="A66" s="15"/>
      <c r="B66" s="50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7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7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7"/>
      <c r="AV66" s="3"/>
      <c r="AW66" s="3"/>
      <c r="AX66" s="3"/>
      <c r="AY66" s="3"/>
      <c r="AZ66" s="3"/>
      <c r="BA66" s="3"/>
      <c r="BB66" s="3"/>
      <c r="BC66" s="3"/>
    </row>
    <row r="67" spans="1:55" s="5" customFormat="1" x14ac:dyDescent="0.25">
      <c r="A67" s="15"/>
      <c r="B67" s="50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7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7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7"/>
      <c r="AV67" s="3"/>
      <c r="AW67" s="3"/>
      <c r="AX67" s="3"/>
      <c r="AY67" s="3"/>
      <c r="AZ67" s="3"/>
      <c r="BA67" s="3"/>
      <c r="BB67" s="3"/>
      <c r="BC67" s="3"/>
    </row>
    <row r="68" spans="1:55" s="5" customFormat="1" x14ac:dyDescent="0.25">
      <c r="A68" s="15"/>
      <c r="B68" s="50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7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7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7"/>
      <c r="AV68" s="3"/>
      <c r="AW68" s="3"/>
      <c r="AX68" s="3"/>
      <c r="AY68" s="3"/>
      <c r="AZ68" s="3"/>
      <c r="BA68" s="3"/>
      <c r="BB68" s="3"/>
      <c r="BC68" s="3"/>
    </row>
    <row r="69" spans="1:55" s="5" customFormat="1" x14ac:dyDescent="0.25">
      <c r="A69" s="15"/>
      <c r="B69" s="50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7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7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7"/>
      <c r="AV69" s="3"/>
      <c r="AW69" s="3"/>
      <c r="AX69" s="3"/>
      <c r="AY69" s="3"/>
      <c r="AZ69" s="3"/>
      <c r="BA69" s="3"/>
      <c r="BB69" s="3"/>
      <c r="BC69" s="3"/>
    </row>
    <row r="70" spans="1:55" s="5" customFormat="1" x14ac:dyDescent="0.25">
      <c r="A70" s="15"/>
      <c r="B70" s="50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7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7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7"/>
      <c r="AV70" s="3"/>
      <c r="AW70" s="3"/>
      <c r="AX70" s="3"/>
      <c r="AY70" s="3"/>
      <c r="AZ70" s="3"/>
      <c r="BA70" s="3"/>
      <c r="BB70" s="3"/>
      <c r="BC70" s="3"/>
    </row>
    <row r="71" spans="1:55" s="5" customFormat="1" x14ac:dyDescent="0.25">
      <c r="A71" s="15"/>
      <c r="B71" s="50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7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7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7"/>
      <c r="AV71" s="3"/>
      <c r="AW71" s="3"/>
      <c r="AX71" s="3"/>
      <c r="AY71" s="3"/>
      <c r="AZ71" s="3"/>
      <c r="BA71" s="3"/>
      <c r="BB71" s="3"/>
      <c r="BC71" s="3"/>
    </row>
    <row r="72" spans="1:55" s="5" customFormat="1" x14ac:dyDescent="0.25">
      <c r="A72" s="15"/>
      <c r="B72" s="50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7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7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7"/>
      <c r="AV72" s="3"/>
      <c r="AW72" s="3"/>
      <c r="AX72" s="3"/>
      <c r="AY72" s="3"/>
      <c r="AZ72" s="3"/>
      <c r="BA72" s="3"/>
      <c r="BB72" s="3"/>
      <c r="BC72" s="3"/>
    </row>
    <row r="73" spans="1:55" s="5" customFormat="1" x14ac:dyDescent="0.25">
      <c r="A73" s="15"/>
      <c r="B73" s="50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7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7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7"/>
      <c r="AV73" s="3"/>
      <c r="AW73" s="3"/>
      <c r="AX73" s="3"/>
      <c r="AY73" s="3"/>
      <c r="AZ73" s="3"/>
      <c r="BA73" s="3"/>
      <c r="BB73" s="3"/>
      <c r="BC73" s="3"/>
    </row>
    <row r="74" spans="1:55" s="5" customFormat="1" x14ac:dyDescent="0.25">
      <c r="A74" s="15"/>
      <c r="B74" s="50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7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7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7"/>
      <c r="AV74" s="3"/>
      <c r="AW74" s="3"/>
      <c r="AX74" s="3"/>
      <c r="AY74" s="3"/>
      <c r="AZ74" s="3"/>
      <c r="BA74" s="3"/>
      <c r="BB74" s="3"/>
      <c r="BC74" s="3"/>
    </row>
    <row r="75" spans="1:55" s="5" customFormat="1" x14ac:dyDescent="0.25">
      <c r="A75" s="15"/>
      <c r="B75" s="50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7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7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7"/>
      <c r="AV75" s="3"/>
      <c r="AW75" s="3"/>
      <c r="AX75" s="3"/>
      <c r="AY75" s="3"/>
      <c r="AZ75" s="3"/>
      <c r="BA75" s="3"/>
      <c r="BB75" s="3"/>
      <c r="BC75" s="3"/>
    </row>
    <row r="76" spans="1:55" s="5" customFormat="1" x14ac:dyDescent="0.25">
      <c r="A76" s="15"/>
      <c r="B76" s="50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7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7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7"/>
      <c r="AV76" s="3"/>
      <c r="AW76" s="3"/>
      <c r="AX76" s="3"/>
      <c r="AY76" s="3"/>
      <c r="AZ76" s="3"/>
      <c r="BA76" s="3"/>
      <c r="BB76" s="3"/>
      <c r="BC76" s="3"/>
    </row>
    <row r="77" spans="1:55" s="5" customFormat="1" x14ac:dyDescent="0.25">
      <c r="A77" s="15"/>
      <c r="B77" s="50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7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7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7"/>
      <c r="AV77" s="3"/>
      <c r="AW77" s="3"/>
      <c r="AX77" s="3"/>
      <c r="AY77" s="3"/>
      <c r="AZ77" s="3"/>
      <c r="BA77" s="3"/>
      <c r="BB77" s="3"/>
      <c r="BC77" s="3"/>
    </row>
    <row r="78" spans="1:55" s="5" customFormat="1" x14ac:dyDescent="0.25">
      <c r="A78" s="15"/>
      <c r="B78" s="50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7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7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7"/>
      <c r="AV78" s="3"/>
      <c r="AW78" s="3"/>
      <c r="AX78" s="3"/>
      <c r="AY78" s="3"/>
      <c r="AZ78" s="3"/>
      <c r="BA78" s="3"/>
      <c r="BB78" s="3"/>
      <c r="BC78" s="3"/>
    </row>
    <row r="79" spans="1:55" s="5" customFormat="1" x14ac:dyDescent="0.25">
      <c r="A79" s="15"/>
      <c r="B79" s="50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7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7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7"/>
      <c r="AV79" s="3"/>
      <c r="AW79" s="3"/>
      <c r="AX79" s="3"/>
      <c r="AY79" s="3"/>
      <c r="AZ79" s="3"/>
      <c r="BA79" s="3"/>
      <c r="BB79" s="3"/>
      <c r="BC79" s="3"/>
    </row>
    <row r="80" spans="1:55" s="5" customFormat="1" x14ac:dyDescent="0.25">
      <c r="A80" s="15"/>
      <c r="B80" s="50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7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7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7"/>
      <c r="AV80" s="3"/>
      <c r="AW80" s="3"/>
      <c r="AX80" s="3"/>
      <c r="AY80" s="3"/>
      <c r="AZ80" s="3"/>
      <c r="BA80" s="3"/>
      <c r="BB80" s="3"/>
      <c r="BC80" s="3"/>
    </row>
    <row r="81" spans="1:55" s="5" customFormat="1" x14ac:dyDescent="0.25">
      <c r="A81" s="15"/>
      <c r="B81" s="50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7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7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7"/>
      <c r="AV81" s="3"/>
      <c r="AW81" s="3"/>
      <c r="AX81" s="3"/>
      <c r="AY81" s="3"/>
      <c r="AZ81" s="3"/>
      <c r="BA81" s="3"/>
      <c r="BB81" s="3"/>
      <c r="BC81" s="3"/>
    </row>
    <row r="82" spans="1:55" s="5" customFormat="1" x14ac:dyDescent="0.25">
      <c r="A82" s="15"/>
      <c r="B82" s="50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7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7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7"/>
      <c r="AV82" s="3"/>
      <c r="AW82" s="3"/>
      <c r="AX82" s="3"/>
      <c r="AY82" s="3"/>
      <c r="AZ82" s="3"/>
      <c r="BA82" s="3"/>
      <c r="BB82" s="3"/>
      <c r="BC82" s="3"/>
    </row>
    <row r="83" spans="1:55" s="5" customFormat="1" x14ac:dyDescent="0.25">
      <c r="A83" s="15"/>
      <c r="B83" s="50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7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7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7"/>
      <c r="AV83" s="3"/>
      <c r="AW83" s="3"/>
      <c r="AX83" s="3"/>
      <c r="AY83" s="3"/>
      <c r="AZ83" s="3"/>
      <c r="BA83" s="3"/>
      <c r="BB83" s="3"/>
      <c r="BC83" s="3"/>
    </row>
    <row r="84" spans="1:55" s="5" customFormat="1" x14ac:dyDescent="0.25">
      <c r="A84" s="15"/>
      <c r="B84" s="50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7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7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7"/>
      <c r="AV84" s="3"/>
      <c r="AW84" s="3"/>
      <c r="AX84" s="3"/>
      <c r="AY84" s="3"/>
      <c r="AZ84" s="3"/>
      <c r="BA84" s="3"/>
      <c r="BB84" s="3"/>
      <c r="BC84" s="3"/>
    </row>
    <row r="85" spans="1:55" s="5" customFormat="1" x14ac:dyDescent="0.25">
      <c r="A85" s="15"/>
      <c r="B85" s="50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7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7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7"/>
      <c r="AV85" s="3"/>
      <c r="AW85" s="3"/>
      <c r="AX85" s="3"/>
      <c r="AY85" s="3"/>
      <c r="AZ85" s="3"/>
      <c r="BA85" s="3"/>
      <c r="BB85" s="3"/>
      <c r="BC85" s="3"/>
    </row>
    <row r="86" spans="1:55" s="5" customFormat="1" x14ac:dyDescent="0.25">
      <c r="A86" s="15"/>
      <c r="B86" s="50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7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7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7"/>
      <c r="AV86" s="3"/>
      <c r="AW86" s="3"/>
      <c r="AX86" s="3"/>
      <c r="AY86" s="3"/>
      <c r="AZ86" s="3"/>
      <c r="BA86" s="3"/>
      <c r="BB86" s="3"/>
      <c r="BC86" s="3"/>
    </row>
    <row r="87" spans="1:55" s="5" customFormat="1" x14ac:dyDescent="0.25">
      <c r="A87" s="15"/>
      <c r="B87" s="50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7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7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7"/>
      <c r="AV87" s="3"/>
      <c r="AW87" s="3"/>
      <c r="AX87" s="3"/>
      <c r="AY87" s="3"/>
      <c r="AZ87" s="3"/>
      <c r="BA87" s="3"/>
      <c r="BB87" s="3"/>
      <c r="BC87" s="3"/>
    </row>
    <row r="88" spans="1:55" s="5" customFormat="1" x14ac:dyDescent="0.25">
      <c r="A88" s="15"/>
      <c r="B88" s="50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7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7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7"/>
      <c r="AV88" s="3"/>
      <c r="AW88" s="3"/>
      <c r="AX88" s="3"/>
      <c r="AY88" s="3"/>
      <c r="AZ88" s="3"/>
      <c r="BA88" s="3"/>
      <c r="BB88" s="3"/>
      <c r="BC88" s="3"/>
    </row>
    <row r="89" spans="1:55" s="5" customFormat="1" x14ac:dyDescent="0.25">
      <c r="A89" s="15"/>
      <c r="B89" s="50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7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7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7"/>
      <c r="AV89" s="3"/>
      <c r="AW89" s="3"/>
      <c r="AX89" s="3"/>
      <c r="AY89" s="3"/>
      <c r="AZ89" s="3"/>
      <c r="BA89" s="3"/>
      <c r="BB89" s="3"/>
      <c r="BC89" s="3"/>
    </row>
    <row r="90" spans="1:55" s="5" customFormat="1" x14ac:dyDescent="0.25">
      <c r="A90" s="15"/>
      <c r="B90" s="50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7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7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7"/>
      <c r="AV90" s="3"/>
      <c r="AW90" s="3"/>
      <c r="AX90" s="3"/>
      <c r="AY90" s="3"/>
      <c r="AZ90" s="3"/>
      <c r="BA90" s="3"/>
      <c r="BB90" s="3"/>
      <c r="BC90" s="3"/>
    </row>
    <row r="91" spans="1:55" s="5" customFormat="1" x14ac:dyDescent="0.25">
      <c r="A91" s="15"/>
      <c r="B91" s="50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7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7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7"/>
      <c r="AV91" s="3"/>
      <c r="AW91" s="3"/>
      <c r="AX91" s="3"/>
      <c r="AY91" s="3"/>
      <c r="AZ91" s="3"/>
      <c r="BA91" s="3"/>
      <c r="BB91" s="3"/>
      <c r="BC91" s="3"/>
    </row>
    <row r="92" spans="1:55" s="5" customFormat="1" x14ac:dyDescent="0.25">
      <c r="A92" s="15"/>
      <c r="B92" s="50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7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7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7"/>
      <c r="AV92" s="3"/>
      <c r="AW92" s="3"/>
      <c r="AX92" s="3"/>
      <c r="AY92" s="3"/>
      <c r="AZ92" s="3"/>
      <c r="BA92" s="3"/>
      <c r="BB92" s="3"/>
      <c r="BC92" s="3"/>
    </row>
    <row r="93" spans="1:55" s="5" customFormat="1" x14ac:dyDescent="0.25">
      <c r="A93" s="15"/>
      <c r="B93" s="50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7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7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7"/>
      <c r="AV93" s="3"/>
      <c r="AW93" s="3"/>
      <c r="AX93" s="3"/>
      <c r="AY93" s="3"/>
      <c r="AZ93" s="3"/>
      <c r="BA93" s="3"/>
      <c r="BB93" s="3"/>
      <c r="BC93" s="3"/>
    </row>
    <row r="94" spans="1:55" s="5" customFormat="1" x14ac:dyDescent="0.25">
      <c r="A94" s="15"/>
      <c r="B94" s="50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7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7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7"/>
      <c r="AV94" s="3"/>
      <c r="AW94" s="3"/>
      <c r="AX94" s="3"/>
      <c r="AY94" s="3"/>
      <c r="AZ94" s="3"/>
      <c r="BA94" s="3"/>
      <c r="BB94" s="3"/>
      <c r="BC94" s="3"/>
    </row>
    <row r="95" spans="1:55" s="5" customFormat="1" x14ac:dyDescent="0.25">
      <c r="A95" s="15"/>
      <c r="B95" s="50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7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7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7"/>
      <c r="AV95" s="3"/>
      <c r="AW95" s="3"/>
      <c r="AX95" s="3"/>
      <c r="AY95" s="3"/>
      <c r="AZ95" s="3"/>
      <c r="BA95" s="3"/>
      <c r="BB95" s="3"/>
      <c r="BC95" s="3"/>
    </row>
    <row r="96" spans="1:55" s="5" customFormat="1" x14ac:dyDescent="0.25">
      <c r="A96" s="15"/>
      <c r="B96" s="50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7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7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7"/>
      <c r="AV96" s="3"/>
      <c r="AW96" s="3"/>
      <c r="AX96" s="3"/>
      <c r="AY96" s="3"/>
      <c r="AZ96" s="3"/>
      <c r="BA96" s="3"/>
      <c r="BB96" s="3"/>
      <c r="BC96" s="3"/>
    </row>
    <row r="97" spans="1:55" s="5" customFormat="1" x14ac:dyDescent="0.25">
      <c r="A97" s="15"/>
      <c r="B97" s="50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7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7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7"/>
      <c r="AV97" s="3"/>
      <c r="AW97" s="3"/>
      <c r="AX97" s="3"/>
      <c r="AY97" s="3"/>
      <c r="AZ97" s="3"/>
      <c r="BA97" s="3"/>
      <c r="BB97" s="3"/>
      <c r="BC97" s="3"/>
    </row>
    <row r="98" spans="1:55" s="5" customFormat="1" x14ac:dyDescent="0.25">
      <c r="A98" s="15"/>
      <c r="B98" s="50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7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7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7"/>
      <c r="AV98" s="3"/>
      <c r="AW98" s="3"/>
      <c r="AX98" s="3"/>
      <c r="AY98" s="3"/>
      <c r="AZ98" s="3"/>
      <c r="BA98" s="3"/>
      <c r="BB98" s="3"/>
      <c r="BC98" s="3"/>
    </row>
    <row r="99" spans="1:55" s="5" customFormat="1" x14ac:dyDescent="0.25">
      <c r="A99" s="15"/>
      <c r="B99" s="50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7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7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7"/>
      <c r="AV99" s="3"/>
      <c r="AW99" s="3"/>
      <c r="AX99" s="3"/>
      <c r="AY99" s="3"/>
      <c r="AZ99" s="3"/>
      <c r="BA99" s="3"/>
      <c r="BB99" s="3"/>
      <c r="BC99" s="3"/>
    </row>
    <row r="100" spans="1:55" s="5" customFormat="1" x14ac:dyDescent="0.25">
      <c r="A100" s="15"/>
      <c r="B100" s="50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7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7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7"/>
      <c r="AV100" s="3"/>
      <c r="AW100" s="3"/>
      <c r="AX100" s="3"/>
      <c r="AY100" s="3"/>
      <c r="AZ100" s="3"/>
      <c r="BA100" s="3"/>
      <c r="BB100" s="3"/>
      <c r="BC100" s="3"/>
    </row>
    <row r="101" spans="1:55" s="5" customFormat="1" x14ac:dyDescent="0.25">
      <c r="A101" s="15"/>
      <c r="B101" s="50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7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7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7"/>
      <c r="AV101" s="3"/>
      <c r="AW101" s="3"/>
      <c r="AX101" s="3"/>
      <c r="AY101" s="3"/>
      <c r="AZ101" s="3"/>
      <c r="BA101" s="3"/>
      <c r="BB101" s="3"/>
      <c r="BC101" s="3"/>
    </row>
    <row r="102" spans="1:55" s="5" customFormat="1" x14ac:dyDescent="0.25">
      <c r="A102" s="15"/>
      <c r="B102" s="50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7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7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7"/>
      <c r="AV102" s="3"/>
      <c r="AW102" s="3"/>
      <c r="AX102" s="3"/>
      <c r="AY102" s="3"/>
      <c r="AZ102" s="3"/>
      <c r="BA102" s="3"/>
      <c r="BB102" s="3"/>
      <c r="BC102" s="3"/>
    </row>
    <row r="103" spans="1:55" s="5" customFormat="1" x14ac:dyDescent="0.25">
      <c r="A103" s="15"/>
      <c r="B103" s="50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7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7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7"/>
      <c r="AV103" s="3"/>
      <c r="AW103" s="3"/>
      <c r="AX103" s="3"/>
      <c r="AY103" s="3"/>
      <c r="AZ103" s="3"/>
      <c r="BA103" s="3"/>
      <c r="BB103" s="3"/>
      <c r="BC103" s="3"/>
    </row>
    <row r="104" spans="1:55" s="5" customFormat="1" x14ac:dyDescent="0.25">
      <c r="A104" s="15"/>
      <c r="B104" s="50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7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7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7"/>
      <c r="AV104" s="3"/>
      <c r="AW104" s="3"/>
      <c r="AX104" s="3"/>
      <c r="AY104" s="3"/>
      <c r="AZ104" s="3"/>
      <c r="BA104" s="3"/>
      <c r="BB104" s="3"/>
      <c r="BC104" s="3"/>
    </row>
    <row r="105" spans="1:55" s="5" customFormat="1" x14ac:dyDescent="0.25">
      <c r="A105" s="15"/>
      <c r="B105" s="50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7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7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7"/>
      <c r="AV105" s="3"/>
      <c r="AW105" s="3"/>
      <c r="AX105" s="3"/>
      <c r="AY105" s="3"/>
      <c r="AZ105" s="3"/>
      <c r="BA105" s="3"/>
      <c r="BB105" s="3"/>
      <c r="BC105" s="3"/>
    </row>
    <row r="106" spans="1:55" s="5" customFormat="1" x14ac:dyDescent="0.25">
      <c r="A106" s="15"/>
      <c r="B106" s="50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7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7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7"/>
      <c r="AV106" s="3"/>
      <c r="AW106" s="3"/>
      <c r="AX106" s="3"/>
      <c r="AY106" s="3"/>
      <c r="AZ106" s="3"/>
      <c r="BA106" s="3"/>
      <c r="BB106" s="3"/>
      <c r="BC106" s="3"/>
    </row>
    <row r="107" spans="1:55" s="5" customFormat="1" x14ac:dyDescent="0.25">
      <c r="A107" s="15"/>
      <c r="B107" s="50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7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7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7"/>
      <c r="AV107" s="3"/>
      <c r="AW107" s="3"/>
      <c r="AX107" s="3"/>
      <c r="AY107" s="3"/>
      <c r="AZ107" s="3"/>
      <c r="BA107" s="3"/>
      <c r="BB107" s="3"/>
      <c r="BC107" s="3"/>
    </row>
    <row r="108" spans="1:55" s="5" customFormat="1" x14ac:dyDescent="0.25">
      <c r="A108" s="15"/>
      <c r="B108" s="50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7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7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7"/>
      <c r="AV108" s="3"/>
      <c r="AW108" s="3"/>
      <c r="AX108" s="3"/>
      <c r="AY108" s="3"/>
      <c r="AZ108" s="3"/>
      <c r="BA108" s="3"/>
      <c r="BB108" s="3"/>
      <c r="BC108" s="3"/>
    </row>
    <row r="109" spans="1:55" s="5" customFormat="1" x14ac:dyDescent="0.25">
      <c r="A109" s="15"/>
      <c r="B109" s="50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7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7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7"/>
      <c r="AV109" s="3"/>
      <c r="AW109" s="3"/>
      <c r="AX109" s="3"/>
      <c r="AY109" s="3"/>
      <c r="AZ109" s="3"/>
      <c r="BA109" s="3"/>
      <c r="BB109" s="3"/>
      <c r="BC109" s="3"/>
    </row>
    <row r="110" spans="1:55" s="5" customFormat="1" x14ac:dyDescent="0.25">
      <c r="A110" s="15"/>
      <c r="B110" s="50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7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7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7"/>
      <c r="AV110" s="3"/>
      <c r="AW110" s="3"/>
      <c r="AX110" s="3"/>
      <c r="AY110" s="3"/>
      <c r="AZ110" s="3"/>
      <c r="BA110" s="3"/>
      <c r="BB110" s="3"/>
      <c r="BC110" s="3"/>
    </row>
    <row r="111" spans="1:55" s="5" customFormat="1" x14ac:dyDescent="0.25">
      <c r="A111" s="15"/>
      <c r="B111" s="50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7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7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7"/>
      <c r="AV111" s="3"/>
      <c r="AW111" s="3"/>
      <c r="AX111" s="3"/>
      <c r="AY111" s="3"/>
      <c r="AZ111" s="3"/>
      <c r="BA111" s="3"/>
      <c r="BB111" s="3"/>
      <c r="BC111" s="3"/>
    </row>
    <row r="112" spans="1:55" s="5" customFormat="1" x14ac:dyDescent="0.25">
      <c r="A112" s="15"/>
      <c r="B112" s="50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7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7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7"/>
      <c r="AV112" s="3"/>
      <c r="AW112" s="3"/>
      <c r="AX112" s="3"/>
      <c r="AY112" s="3"/>
      <c r="AZ112" s="3"/>
      <c r="BA112" s="3"/>
      <c r="BB112" s="3"/>
      <c r="BC112" s="3"/>
    </row>
    <row r="113" spans="1:55" s="5" customFormat="1" x14ac:dyDescent="0.25">
      <c r="A113" s="15"/>
      <c r="B113" s="50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7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7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7"/>
      <c r="AV113" s="3"/>
      <c r="AW113" s="3"/>
      <c r="AX113" s="3"/>
      <c r="AY113" s="3"/>
      <c r="AZ113" s="3"/>
      <c r="BA113" s="3"/>
      <c r="BB113" s="3"/>
      <c r="BC113" s="3"/>
    </row>
    <row r="114" spans="1:55" s="5" customFormat="1" x14ac:dyDescent="0.25">
      <c r="A114" s="15"/>
      <c r="B114" s="50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7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7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7"/>
      <c r="AV114" s="3"/>
      <c r="AW114" s="3"/>
      <c r="AX114" s="3"/>
      <c r="AY114" s="3"/>
      <c r="AZ114" s="3"/>
      <c r="BA114" s="3"/>
      <c r="BB114" s="3"/>
      <c r="BC114" s="3"/>
    </row>
    <row r="115" spans="1:55" s="5" customFormat="1" x14ac:dyDescent="0.25">
      <c r="A115" s="15"/>
      <c r="B115" s="50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7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7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7"/>
      <c r="AV115" s="3"/>
      <c r="AW115" s="3"/>
      <c r="AX115" s="3"/>
      <c r="AY115" s="3"/>
      <c r="AZ115" s="3"/>
      <c r="BA115" s="3"/>
      <c r="BB115" s="3"/>
      <c r="BC115" s="3"/>
    </row>
    <row r="116" spans="1:55" s="5" customFormat="1" x14ac:dyDescent="0.25">
      <c r="A116" s="15"/>
      <c r="B116" s="50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7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7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7"/>
      <c r="AV116" s="3"/>
      <c r="AW116" s="3"/>
      <c r="AX116" s="3"/>
      <c r="AY116" s="3"/>
      <c r="AZ116" s="3"/>
      <c r="BA116" s="3"/>
      <c r="BB116" s="3"/>
      <c r="BC116" s="3"/>
    </row>
    <row r="117" spans="1:55" s="5" customFormat="1" x14ac:dyDescent="0.25">
      <c r="A117" s="15"/>
      <c r="B117" s="50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7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7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7"/>
      <c r="AV117" s="3"/>
      <c r="AW117" s="3"/>
      <c r="AX117" s="3"/>
      <c r="AY117" s="3"/>
      <c r="AZ117" s="3"/>
      <c r="BA117" s="3"/>
      <c r="BB117" s="3"/>
      <c r="BC117" s="3"/>
    </row>
    <row r="118" spans="1:55" s="5" customFormat="1" x14ac:dyDescent="0.25">
      <c r="A118" s="15"/>
      <c r="B118" s="50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7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7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7"/>
      <c r="AV118" s="3"/>
      <c r="AW118" s="3"/>
      <c r="AX118" s="3"/>
      <c r="AY118" s="3"/>
      <c r="AZ118" s="3"/>
      <c r="BA118" s="3"/>
      <c r="BB118" s="3"/>
      <c r="BC118" s="3"/>
    </row>
    <row r="119" spans="1:55" s="5" customFormat="1" x14ac:dyDescent="0.25">
      <c r="A119" s="15"/>
      <c r="B119" s="50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7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7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7"/>
      <c r="AV119" s="3"/>
      <c r="AW119" s="3"/>
      <c r="AX119" s="3"/>
      <c r="AY119" s="3"/>
      <c r="AZ119" s="3"/>
      <c r="BA119" s="3"/>
      <c r="BB119" s="3"/>
      <c r="BC119" s="3"/>
    </row>
    <row r="120" spans="1:55" s="5" customFormat="1" x14ac:dyDescent="0.25">
      <c r="A120" s="15"/>
      <c r="B120" s="50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7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7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7"/>
      <c r="AV120" s="3"/>
      <c r="AW120" s="3"/>
      <c r="AX120" s="3"/>
      <c r="AY120" s="3"/>
      <c r="AZ120" s="3"/>
      <c r="BA120" s="3"/>
      <c r="BB120" s="3"/>
      <c r="BC120" s="3"/>
    </row>
    <row r="121" spans="1:55" s="5" customFormat="1" x14ac:dyDescent="0.25">
      <c r="A121" s="15"/>
      <c r="B121" s="50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7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7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7"/>
      <c r="AV121" s="3"/>
      <c r="AW121" s="3"/>
      <c r="AX121" s="3"/>
      <c r="AY121" s="3"/>
      <c r="AZ121" s="3"/>
      <c r="BA121" s="3"/>
      <c r="BB121" s="3"/>
      <c r="BC121" s="3"/>
    </row>
    <row r="122" spans="1:55" s="5" customFormat="1" x14ac:dyDescent="0.25">
      <c r="A122" s="15"/>
      <c r="B122" s="50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7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7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7"/>
      <c r="AV122" s="3"/>
      <c r="AW122" s="3"/>
      <c r="AX122" s="3"/>
      <c r="AY122" s="3"/>
      <c r="AZ122" s="3"/>
      <c r="BA122" s="3"/>
      <c r="BB122" s="3"/>
      <c r="BC122" s="3"/>
    </row>
    <row r="123" spans="1:55" s="5" customFormat="1" x14ac:dyDescent="0.25">
      <c r="A123" s="15"/>
      <c r="B123" s="50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7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7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7"/>
      <c r="AV123" s="3"/>
      <c r="AW123" s="3"/>
      <c r="AX123" s="3"/>
      <c r="AY123" s="3"/>
      <c r="AZ123" s="3"/>
      <c r="BA123" s="3"/>
      <c r="BB123" s="3"/>
      <c r="BC123" s="3"/>
    </row>
    <row r="124" spans="1:55" s="5" customFormat="1" x14ac:dyDescent="0.25">
      <c r="A124" s="15"/>
      <c r="B124" s="50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7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7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7"/>
      <c r="AV124" s="3"/>
      <c r="AW124" s="3"/>
      <c r="AX124" s="3"/>
      <c r="AY124" s="3"/>
      <c r="AZ124" s="3"/>
      <c r="BA124" s="3"/>
      <c r="BB124" s="3"/>
      <c r="BC124" s="3"/>
    </row>
    <row r="125" spans="1:55" s="5" customFormat="1" x14ac:dyDescent="0.25">
      <c r="A125" s="15"/>
      <c r="B125" s="50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7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7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7"/>
      <c r="AV125" s="3"/>
      <c r="AW125" s="3"/>
      <c r="AX125" s="3"/>
      <c r="AY125" s="3"/>
      <c r="AZ125" s="3"/>
      <c r="BA125" s="3"/>
      <c r="BB125" s="3"/>
      <c r="BC125" s="3"/>
    </row>
    <row r="126" spans="1:55" s="5" customFormat="1" x14ac:dyDescent="0.25">
      <c r="A126" s="15"/>
      <c r="B126" s="50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7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7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7"/>
      <c r="AV126" s="3"/>
      <c r="AW126" s="3"/>
      <c r="AX126" s="3"/>
      <c r="AY126" s="3"/>
      <c r="AZ126" s="3"/>
      <c r="BA126" s="3"/>
      <c r="BB126" s="3"/>
      <c r="BC126" s="3"/>
    </row>
    <row r="127" spans="1:55" s="5" customFormat="1" x14ac:dyDescent="0.25">
      <c r="A127" s="15"/>
      <c r="B127" s="50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7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7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7"/>
      <c r="AV127" s="3"/>
      <c r="AW127" s="3"/>
      <c r="AX127" s="3"/>
      <c r="AY127" s="3"/>
      <c r="AZ127" s="3"/>
      <c r="BA127" s="3"/>
      <c r="BB127" s="3"/>
      <c r="BC127" s="3"/>
    </row>
    <row r="128" spans="1:55" s="5" customFormat="1" x14ac:dyDescent="0.25">
      <c r="A128" s="15"/>
      <c r="B128" s="50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7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7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7"/>
      <c r="AV128" s="3"/>
      <c r="AW128" s="3"/>
      <c r="AX128" s="3"/>
      <c r="AY128" s="3"/>
      <c r="AZ128" s="3"/>
      <c r="BA128" s="3"/>
      <c r="BB128" s="3"/>
      <c r="BC128" s="3"/>
    </row>
    <row r="129" spans="1:55" s="5" customFormat="1" x14ac:dyDescent="0.25">
      <c r="A129" s="15"/>
      <c r="B129" s="50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7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7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7"/>
      <c r="AV129" s="3"/>
      <c r="AW129" s="3"/>
      <c r="AX129" s="3"/>
      <c r="AY129" s="3"/>
      <c r="AZ129" s="3"/>
      <c r="BA129" s="3"/>
      <c r="BB129" s="3"/>
      <c r="BC129" s="3"/>
    </row>
    <row r="130" spans="1:55" s="5" customFormat="1" x14ac:dyDescent="0.25">
      <c r="A130" s="15"/>
      <c r="B130" s="50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7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7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7"/>
      <c r="AV130" s="3"/>
      <c r="AW130" s="3"/>
      <c r="AX130" s="3"/>
      <c r="AY130" s="3"/>
      <c r="AZ130" s="3"/>
      <c r="BA130" s="3"/>
      <c r="BB130" s="3"/>
      <c r="BC130" s="3"/>
    </row>
    <row r="131" spans="1:55" s="5" customFormat="1" x14ac:dyDescent="0.25">
      <c r="A131" s="15"/>
      <c r="B131" s="50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7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7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7"/>
      <c r="AV131" s="3"/>
      <c r="AW131" s="3"/>
      <c r="AX131" s="3"/>
      <c r="AY131" s="3"/>
      <c r="AZ131" s="3"/>
      <c r="BA131" s="3"/>
      <c r="BB131" s="3"/>
      <c r="BC131" s="3"/>
    </row>
    <row r="132" spans="1:55" s="5" customFormat="1" x14ac:dyDescent="0.25">
      <c r="A132" s="15"/>
      <c r="B132" s="50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7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7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7"/>
      <c r="AV132" s="3"/>
      <c r="AW132" s="3"/>
      <c r="AX132" s="3"/>
      <c r="AY132" s="3"/>
      <c r="AZ132" s="3"/>
      <c r="BA132" s="3"/>
      <c r="BB132" s="3"/>
      <c r="BC132" s="3"/>
    </row>
    <row r="133" spans="1:55" s="5" customFormat="1" x14ac:dyDescent="0.25">
      <c r="A133" s="15"/>
      <c r="B133" s="50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7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7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7"/>
      <c r="AV133" s="3"/>
      <c r="AW133" s="3"/>
      <c r="AX133" s="3"/>
      <c r="AY133" s="3"/>
      <c r="AZ133" s="3"/>
      <c r="BA133" s="3"/>
      <c r="BB133" s="3"/>
      <c r="BC133" s="3"/>
    </row>
    <row r="134" spans="1:55" s="5" customFormat="1" x14ac:dyDescent="0.25">
      <c r="A134" s="15"/>
      <c r="B134" s="50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7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7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7"/>
      <c r="AV134" s="3"/>
      <c r="AW134" s="3"/>
      <c r="AX134" s="3"/>
      <c r="AY134" s="3"/>
      <c r="AZ134" s="3"/>
      <c r="BA134" s="3"/>
      <c r="BB134" s="3"/>
      <c r="BC134" s="3"/>
    </row>
    <row r="135" spans="1:55" s="5" customFormat="1" x14ac:dyDescent="0.25">
      <c r="A135" s="15"/>
      <c r="B135" s="50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7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7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7"/>
      <c r="AV135" s="3"/>
      <c r="AW135" s="3"/>
      <c r="AX135" s="3"/>
      <c r="AY135" s="3"/>
      <c r="AZ135" s="3"/>
      <c r="BA135" s="3"/>
      <c r="BB135" s="3"/>
      <c r="BC135" s="3"/>
    </row>
    <row r="136" spans="1:55" s="5" customFormat="1" x14ac:dyDescent="0.25">
      <c r="A136" s="15"/>
      <c r="B136" s="50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7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7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7"/>
      <c r="AV136" s="3"/>
      <c r="AW136" s="3"/>
      <c r="AX136" s="3"/>
      <c r="AY136" s="3"/>
      <c r="AZ136" s="3"/>
      <c r="BA136" s="3"/>
      <c r="BB136" s="3"/>
      <c r="BC136" s="3"/>
    </row>
    <row r="137" spans="1:55" s="5" customFormat="1" x14ac:dyDescent="0.25">
      <c r="A137" s="15"/>
      <c r="B137" s="50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7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7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7"/>
      <c r="AV137" s="3"/>
      <c r="AW137" s="3"/>
      <c r="AX137" s="3"/>
      <c r="AY137" s="3"/>
      <c r="AZ137" s="3"/>
      <c r="BA137" s="3"/>
      <c r="BB137" s="3"/>
      <c r="BC137" s="3"/>
    </row>
    <row r="138" spans="1:55" s="5" customFormat="1" x14ac:dyDescent="0.25">
      <c r="A138" s="15"/>
      <c r="B138" s="50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7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7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7"/>
      <c r="AV138" s="3"/>
      <c r="AW138" s="3"/>
      <c r="AX138" s="3"/>
      <c r="AY138" s="3"/>
      <c r="AZ138" s="3"/>
      <c r="BA138" s="3"/>
      <c r="BB138" s="3"/>
      <c r="BC138" s="3"/>
    </row>
    <row r="139" spans="1:55" s="5" customFormat="1" x14ac:dyDescent="0.25">
      <c r="A139" s="15"/>
      <c r="B139" s="50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7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7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7"/>
      <c r="AV139" s="3"/>
      <c r="AW139" s="3"/>
      <c r="AX139" s="3"/>
      <c r="AY139" s="3"/>
      <c r="AZ139" s="3"/>
      <c r="BA139" s="3"/>
      <c r="BB139" s="3"/>
      <c r="BC139" s="3"/>
    </row>
    <row r="140" spans="1:55" s="5" customFormat="1" x14ac:dyDescent="0.25">
      <c r="A140" s="15"/>
      <c r="B140" s="50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7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7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7"/>
      <c r="AV140" s="3"/>
      <c r="AW140" s="3"/>
      <c r="AX140" s="3"/>
      <c r="AY140" s="3"/>
      <c r="AZ140" s="3"/>
      <c r="BA140" s="3"/>
      <c r="BB140" s="3"/>
      <c r="BC140" s="3"/>
    </row>
    <row r="141" spans="1:55" s="5" customFormat="1" x14ac:dyDescent="0.25">
      <c r="A141" s="15"/>
      <c r="B141" s="50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7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7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7"/>
      <c r="AV141" s="3"/>
      <c r="AW141" s="3"/>
      <c r="AX141" s="3"/>
      <c r="AY141" s="3"/>
      <c r="AZ141" s="3"/>
      <c r="BA141" s="3"/>
      <c r="BB141" s="3"/>
      <c r="BC141" s="3"/>
    </row>
    <row r="142" spans="1:55" s="5" customFormat="1" x14ac:dyDescent="0.25">
      <c r="A142" s="15"/>
      <c r="B142" s="50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7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7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7"/>
      <c r="AV142" s="3"/>
      <c r="AW142" s="3"/>
      <c r="AX142" s="3"/>
      <c r="AY142" s="3"/>
      <c r="AZ142" s="3"/>
      <c r="BA142" s="3"/>
      <c r="BB142" s="3"/>
      <c r="BC142" s="3"/>
    </row>
    <row r="143" spans="1:55" s="5" customFormat="1" x14ac:dyDescent="0.25">
      <c r="A143" s="15"/>
      <c r="B143" s="50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7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7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7"/>
      <c r="AV143" s="3"/>
      <c r="AW143" s="3"/>
      <c r="AX143" s="3"/>
      <c r="AY143" s="3"/>
      <c r="AZ143" s="3"/>
      <c r="BA143" s="3"/>
      <c r="BB143" s="3"/>
      <c r="BC143" s="3"/>
    </row>
    <row r="144" spans="1:55" s="5" customFormat="1" x14ac:dyDescent="0.25">
      <c r="A144" s="15"/>
      <c r="B144" s="50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7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7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7"/>
      <c r="AV144" s="3"/>
      <c r="AW144" s="3"/>
      <c r="AX144" s="3"/>
      <c r="AY144" s="3"/>
      <c r="AZ144" s="3"/>
      <c r="BA144" s="3"/>
      <c r="BB144" s="3"/>
      <c r="BC144" s="3"/>
    </row>
    <row r="145" spans="1:55" s="5" customFormat="1" x14ac:dyDescent="0.25">
      <c r="A145" s="15"/>
      <c r="B145" s="50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7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7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7"/>
      <c r="AV145" s="3"/>
      <c r="AW145" s="3"/>
      <c r="AX145" s="3"/>
      <c r="AY145" s="3"/>
      <c r="AZ145" s="3"/>
      <c r="BA145" s="3"/>
      <c r="BB145" s="3"/>
      <c r="BC145" s="3"/>
    </row>
    <row r="146" spans="1:55" s="5" customFormat="1" x14ac:dyDescent="0.25">
      <c r="A146" s="15"/>
      <c r="B146" s="50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7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7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7"/>
      <c r="AV146" s="3"/>
      <c r="AW146" s="3"/>
      <c r="AX146" s="3"/>
      <c r="AY146" s="3"/>
      <c r="AZ146" s="3"/>
      <c r="BA146" s="3"/>
      <c r="BB146" s="3"/>
      <c r="BC146" s="3"/>
    </row>
    <row r="147" spans="1:55" s="5" customFormat="1" x14ac:dyDescent="0.25">
      <c r="A147" s="15"/>
      <c r="B147" s="50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7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7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7"/>
      <c r="AV147" s="3"/>
      <c r="AW147" s="3"/>
      <c r="AX147" s="3"/>
      <c r="AY147" s="3"/>
      <c r="AZ147" s="3"/>
      <c r="BA147" s="3"/>
      <c r="BB147" s="3"/>
      <c r="BC147" s="3"/>
    </row>
    <row r="148" spans="1:55" s="5" customFormat="1" x14ac:dyDescent="0.25">
      <c r="A148" s="15"/>
      <c r="B148" s="50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7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7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7"/>
      <c r="AV148" s="3"/>
      <c r="AW148" s="3"/>
      <c r="AX148" s="3"/>
      <c r="AY148" s="3"/>
      <c r="AZ148" s="3"/>
      <c r="BA148" s="3"/>
      <c r="BB148" s="3"/>
      <c r="BC148" s="3"/>
    </row>
    <row r="149" spans="1:55" s="5" customFormat="1" x14ac:dyDescent="0.25">
      <c r="A149" s="15"/>
      <c r="B149" s="50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7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7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7"/>
      <c r="AV149" s="3"/>
      <c r="AW149" s="3"/>
      <c r="AX149" s="3"/>
      <c r="AY149" s="3"/>
      <c r="AZ149" s="3"/>
      <c r="BA149" s="3"/>
      <c r="BB149" s="3"/>
      <c r="BC149" s="3"/>
    </row>
    <row r="150" spans="1:55" s="5" customFormat="1" x14ac:dyDescent="0.25">
      <c r="A150" s="15"/>
      <c r="B150" s="50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7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7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7"/>
      <c r="AV150" s="3"/>
      <c r="AW150" s="3"/>
      <c r="AX150" s="3"/>
      <c r="AY150" s="3"/>
      <c r="AZ150" s="3"/>
      <c r="BA150" s="3"/>
      <c r="BB150" s="3"/>
      <c r="BC150" s="3"/>
    </row>
    <row r="151" spans="1:55" s="5" customFormat="1" x14ac:dyDescent="0.25">
      <c r="A151" s="15"/>
      <c r="B151" s="50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7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7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7"/>
      <c r="AV151" s="3"/>
      <c r="AW151" s="3"/>
      <c r="AX151" s="3"/>
      <c r="AY151" s="3"/>
      <c r="AZ151" s="3"/>
      <c r="BA151" s="3"/>
      <c r="BB151" s="3"/>
      <c r="BC151" s="3"/>
    </row>
    <row r="152" spans="1:55" s="5" customFormat="1" x14ac:dyDescent="0.25">
      <c r="A152" s="15"/>
      <c r="B152" s="50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7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7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7"/>
      <c r="AV152" s="3"/>
      <c r="AW152" s="3"/>
      <c r="AX152" s="3"/>
      <c r="AY152" s="3"/>
      <c r="AZ152" s="3"/>
      <c r="BA152" s="3"/>
      <c r="BB152" s="3"/>
      <c r="BC152" s="3"/>
    </row>
    <row r="153" spans="1:55" s="5" customFormat="1" x14ac:dyDescent="0.25">
      <c r="A153" s="15"/>
      <c r="B153" s="50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7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7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7"/>
      <c r="AV153" s="3"/>
      <c r="AW153" s="3"/>
      <c r="AX153" s="3"/>
      <c r="AY153" s="3"/>
      <c r="AZ153" s="3"/>
      <c r="BA153" s="3"/>
      <c r="BB153" s="3"/>
      <c r="BC153" s="3"/>
    </row>
    <row r="154" spans="1:55" s="5" customFormat="1" x14ac:dyDescent="0.25">
      <c r="A154" s="15"/>
      <c r="B154" s="50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7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7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7"/>
      <c r="AV154" s="3"/>
      <c r="AW154" s="3"/>
      <c r="AX154" s="3"/>
      <c r="AY154" s="3"/>
      <c r="AZ154" s="3"/>
      <c r="BA154" s="3"/>
      <c r="BB154" s="3"/>
      <c r="BC154" s="3"/>
    </row>
    <row r="155" spans="1:55" s="5" customFormat="1" x14ac:dyDescent="0.25">
      <c r="A155" s="15"/>
      <c r="B155" s="50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7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7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7"/>
      <c r="AV155" s="3"/>
      <c r="AW155" s="3"/>
      <c r="AX155" s="3"/>
      <c r="AY155" s="3"/>
      <c r="AZ155" s="3"/>
      <c r="BA155" s="3"/>
      <c r="BB155" s="3"/>
      <c r="BC155" s="3"/>
    </row>
    <row r="156" spans="1:55" s="5" customFormat="1" x14ac:dyDescent="0.25">
      <c r="A156" s="15"/>
      <c r="B156" s="50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7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7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7"/>
      <c r="AV156" s="3"/>
      <c r="AW156" s="3"/>
      <c r="AX156" s="3"/>
      <c r="AY156" s="3"/>
      <c r="AZ156" s="3"/>
      <c r="BA156" s="3"/>
      <c r="BB156" s="3"/>
      <c r="BC156" s="3"/>
    </row>
    <row r="157" spans="1:55" s="5" customFormat="1" x14ac:dyDescent="0.25">
      <c r="A157" s="15"/>
      <c r="B157" s="50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7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7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7"/>
      <c r="AV157" s="3"/>
      <c r="AW157" s="3"/>
      <c r="AX157" s="3"/>
      <c r="AY157" s="3"/>
      <c r="AZ157" s="3"/>
      <c r="BA157" s="3"/>
      <c r="BB157" s="3"/>
      <c r="BC157" s="3"/>
    </row>
    <row r="158" spans="1:55" s="5" customFormat="1" x14ac:dyDescent="0.25">
      <c r="A158" s="15"/>
      <c r="B158" s="50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7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7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7"/>
      <c r="AV158" s="3"/>
      <c r="AW158" s="3"/>
      <c r="AX158" s="3"/>
      <c r="AY158" s="3"/>
      <c r="AZ158" s="3"/>
      <c r="BA158" s="3"/>
      <c r="BB158" s="3"/>
      <c r="BC158" s="3"/>
    </row>
    <row r="159" spans="1:55" s="5" customFormat="1" x14ac:dyDescent="0.25">
      <c r="A159" s="15"/>
      <c r="B159" s="50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7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7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7"/>
      <c r="AV159" s="3"/>
      <c r="AW159" s="3"/>
      <c r="AX159" s="3"/>
      <c r="AY159" s="3"/>
      <c r="AZ159" s="3"/>
      <c r="BA159" s="3"/>
      <c r="BB159" s="3"/>
      <c r="BC159" s="3"/>
    </row>
    <row r="160" spans="1:55" s="5" customFormat="1" x14ac:dyDescent="0.25">
      <c r="A160" s="15"/>
      <c r="B160" s="50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7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7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7"/>
      <c r="AV160" s="3"/>
      <c r="AW160" s="3"/>
      <c r="AX160" s="3"/>
      <c r="AY160" s="3"/>
      <c r="AZ160" s="3"/>
      <c r="BA160" s="3"/>
      <c r="BB160" s="3"/>
      <c r="BC160" s="3"/>
    </row>
    <row r="161" spans="1:55" s="5" customFormat="1" x14ac:dyDescent="0.25">
      <c r="A161" s="15"/>
      <c r="B161" s="50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7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7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7"/>
      <c r="AV161" s="3"/>
      <c r="AW161" s="3"/>
      <c r="AX161" s="3"/>
      <c r="AY161" s="3"/>
      <c r="AZ161" s="3"/>
      <c r="BA161" s="3"/>
      <c r="BB161" s="3"/>
      <c r="BC161" s="3"/>
    </row>
    <row r="162" spans="1:55" s="5" customFormat="1" x14ac:dyDescent="0.25">
      <c r="A162" s="15"/>
      <c r="B162" s="50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7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7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7"/>
      <c r="AV162" s="3"/>
      <c r="AW162" s="3"/>
      <c r="AX162" s="3"/>
      <c r="AY162" s="3"/>
      <c r="AZ162" s="3"/>
      <c r="BA162" s="3"/>
      <c r="BB162" s="3"/>
      <c r="BC162" s="3"/>
    </row>
    <row r="163" spans="1:55" s="5" customFormat="1" x14ac:dyDescent="0.25">
      <c r="A163" s="15"/>
      <c r="B163" s="50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7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7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7"/>
      <c r="AV163" s="3"/>
      <c r="AW163" s="3"/>
      <c r="AX163" s="3"/>
      <c r="AY163" s="3"/>
      <c r="AZ163" s="3"/>
      <c r="BA163" s="3"/>
      <c r="BB163" s="3"/>
      <c r="BC163" s="3"/>
    </row>
    <row r="164" spans="1:55" s="5" customFormat="1" x14ac:dyDescent="0.25">
      <c r="A164" s="15"/>
      <c r="B164" s="50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7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7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7"/>
      <c r="AV164" s="3"/>
      <c r="AW164" s="3"/>
      <c r="AX164" s="3"/>
      <c r="AY164" s="3"/>
      <c r="AZ164" s="3"/>
      <c r="BA164" s="3"/>
      <c r="BB164" s="3"/>
      <c r="BC164" s="3"/>
    </row>
    <row r="165" spans="1:55" s="5" customFormat="1" x14ac:dyDescent="0.25">
      <c r="A165" s="15"/>
      <c r="B165" s="50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7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7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7"/>
      <c r="AV165" s="3"/>
      <c r="AW165" s="3"/>
      <c r="AX165" s="3"/>
      <c r="AY165" s="3"/>
      <c r="AZ165" s="3"/>
      <c r="BA165" s="3"/>
      <c r="BB165" s="3"/>
      <c r="BC165" s="3"/>
    </row>
    <row r="166" spans="1:55" s="5" customFormat="1" x14ac:dyDescent="0.25">
      <c r="A166" s="15"/>
      <c r="B166" s="50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7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7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7"/>
      <c r="AV166" s="3"/>
      <c r="AW166" s="3"/>
      <c r="AX166" s="3"/>
      <c r="AY166" s="3"/>
      <c r="AZ166" s="3"/>
      <c r="BA166" s="3"/>
      <c r="BB166" s="3"/>
      <c r="BC166" s="3"/>
    </row>
    <row r="167" spans="1:55" s="5" customFormat="1" x14ac:dyDescent="0.25">
      <c r="A167" s="15"/>
      <c r="B167" s="50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7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7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7"/>
      <c r="AV167" s="3"/>
      <c r="AW167" s="3"/>
      <c r="AX167" s="3"/>
      <c r="AY167" s="3"/>
      <c r="AZ167" s="3"/>
      <c r="BA167" s="3"/>
      <c r="BB167" s="3"/>
      <c r="BC167" s="3"/>
    </row>
    <row r="168" spans="1:55" s="5" customFormat="1" x14ac:dyDescent="0.25">
      <c r="A168" s="15"/>
      <c r="B168" s="50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7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7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7"/>
      <c r="AV168" s="3"/>
      <c r="AW168" s="3"/>
      <c r="AX168" s="3"/>
      <c r="AY168" s="3"/>
      <c r="AZ168" s="3"/>
      <c r="BA168" s="3"/>
      <c r="BB168" s="3"/>
      <c r="BC168" s="3"/>
    </row>
    <row r="169" spans="1:55" s="5" customFormat="1" x14ac:dyDescent="0.25">
      <c r="A169" s="15"/>
      <c r="B169" s="50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7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7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7"/>
      <c r="AV169" s="3"/>
      <c r="AW169" s="3"/>
      <c r="AX169" s="3"/>
      <c r="AY169" s="3"/>
      <c r="AZ169" s="3"/>
      <c r="BA169" s="3"/>
      <c r="BB169" s="3"/>
      <c r="BC169" s="3"/>
    </row>
    <row r="170" spans="1:55" s="5" customFormat="1" x14ac:dyDescent="0.25">
      <c r="A170" s="15"/>
      <c r="B170" s="50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7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7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7"/>
      <c r="AV170" s="3"/>
      <c r="AW170" s="3"/>
      <c r="AX170" s="3"/>
      <c r="AY170" s="3"/>
      <c r="AZ170" s="3"/>
      <c r="BA170" s="3"/>
      <c r="BB170" s="3"/>
      <c r="BC170" s="3"/>
    </row>
    <row r="171" spans="1:55" s="5" customFormat="1" x14ac:dyDescent="0.25">
      <c r="A171" s="15"/>
      <c r="B171" s="50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7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7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7"/>
      <c r="AV171" s="3"/>
      <c r="AW171" s="3"/>
      <c r="AX171" s="3"/>
      <c r="AY171" s="3"/>
      <c r="AZ171" s="3"/>
      <c r="BA171" s="3"/>
      <c r="BB171" s="3"/>
      <c r="BC171" s="3"/>
    </row>
    <row r="172" spans="1:55" s="5" customFormat="1" x14ac:dyDescent="0.25">
      <c r="A172" s="15"/>
      <c r="B172" s="50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7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7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7"/>
      <c r="AV172" s="3"/>
      <c r="AW172" s="3"/>
      <c r="AX172" s="3"/>
      <c r="AY172" s="3"/>
      <c r="AZ172" s="3"/>
      <c r="BA172" s="3"/>
      <c r="BB172" s="3"/>
      <c r="BC172" s="3"/>
    </row>
    <row r="173" spans="1:55" s="5" customFormat="1" x14ac:dyDescent="0.25">
      <c r="A173" s="15"/>
      <c r="B173" s="50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7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7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7"/>
      <c r="AV173" s="3"/>
      <c r="AW173" s="3"/>
      <c r="AX173" s="3"/>
      <c r="AY173" s="3"/>
      <c r="AZ173" s="3"/>
      <c r="BA173" s="3"/>
      <c r="BB173" s="3"/>
      <c r="BC173" s="3"/>
    </row>
    <row r="174" spans="1:55" s="5" customFormat="1" x14ac:dyDescent="0.25">
      <c r="A174" s="15"/>
      <c r="B174" s="50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7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7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7"/>
      <c r="AV174" s="3"/>
      <c r="AW174" s="3"/>
      <c r="AX174" s="3"/>
      <c r="AY174" s="3"/>
      <c r="AZ174" s="3"/>
      <c r="BA174" s="3"/>
      <c r="BB174" s="3"/>
      <c r="BC174" s="3"/>
    </row>
    <row r="175" spans="1:55" s="5" customFormat="1" x14ac:dyDescent="0.25">
      <c r="A175" s="15"/>
      <c r="B175" s="50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7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7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7"/>
      <c r="AV175" s="3"/>
      <c r="AW175" s="3"/>
      <c r="AX175" s="3"/>
      <c r="AY175" s="3"/>
      <c r="AZ175" s="3"/>
      <c r="BA175" s="3"/>
      <c r="BB175" s="3"/>
      <c r="BC175" s="3"/>
    </row>
    <row r="176" spans="1:55" s="5" customFormat="1" x14ac:dyDescent="0.25">
      <c r="A176" s="15"/>
      <c r="B176" s="50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7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7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7"/>
      <c r="AV176" s="3"/>
      <c r="AW176" s="3"/>
      <c r="AX176" s="3"/>
      <c r="AY176" s="3"/>
      <c r="AZ176" s="3"/>
      <c r="BA176" s="3"/>
      <c r="BB176" s="3"/>
      <c r="BC176" s="3"/>
    </row>
    <row r="177" spans="1:55" s="5" customFormat="1" x14ac:dyDescent="0.25">
      <c r="A177" s="15"/>
      <c r="B177" s="50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7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7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7"/>
      <c r="AV177" s="3"/>
      <c r="AW177" s="3"/>
      <c r="AX177" s="3"/>
      <c r="AY177" s="3"/>
      <c r="AZ177" s="3"/>
      <c r="BA177" s="3"/>
      <c r="BB177" s="3"/>
      <c r="BC177" s="3"/>
    </row>
    <row r="178" spans="1:55" s="5" customFormat="1" x14ac:dyDescent="0.25">
      <c r="A178" s="15"/>
      <c r="B178" s="50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7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7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7"/>
      <c r="AV178" s="3"/>
      <c r="AW178" s="3"/>
      <c r="AX178" s="3"/>
      <c r="AY178" s="3"/>
      <c r="AZ178" s="3"/>
      <c r="BA178" s="3"/>
      <c r="BB178" s="3"/>
      <c r="BC178" s="3"/>
    </row>
    <row r="179" spans="1:55" s="5" customFormat="1" x14ac:dyDescent="0.25">
      <c r="A179" s="15"/>
      <c r="B179" s="50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7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7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7"/>
      <c r="AV179" s="3"/>
      <c r="AW179" s="3"/>
      <c r="AX179" s="3"/>
      <c r="AY179" s="3"/>
      <c r="AZ179" s="3"/>
      <c r="BA179" s="3"/>
      <c r="BB179" s="3"/>
      <c r="BC179" s="3"/>
    </row>
    <row r="180" spans="1:55" s="5" customFormat="1" x14ac:dyDescent="0.25">
      <c r="A180" s="15"/>
      <c r="B180" s="50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7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7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7"/>
      <c r="AV180" s="3"/>
      <c r="AW180" s="3"/>
      <c r="AX180" s="3"/>
      <c r="AY180" s="3"/>
      <c r="AZ180" s="3"/>
      <c r="BA180" s="3"/>
      <c r="BB180" s="3"/>
      <c r="BC180" s="3"/>
    </row>
    <row r="181" spans="1:55" s="5" customFormat="1" x14ac:dyDescent="0.25">
      <c r="A181" s="15"/>
      <c r="B181" s="50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7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7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7"/>
      <c r="AV181" s="3"/>
      <c r="AW181" s="3"/>
      <c r="AX181" s="3"/>
      <c r="AY181" s="3"/>
      <c r="AZ181" s="3"/>
      <c r="BA181" s="3"/>
      <c r="BB181" s="3"/>
      <c r="BC181" s="3"/>
    </row>
    <row r="182" spans="1:55" s="5" customFormat="1" x14ac:dyDescent="0.25">
      <c r="A182" s="15"/>
      <c r="B182" s="50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7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7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7"/>
      <c r="AV182" s="3"/>
      <c r="AW182" s="3"/>
      <c r="AX182" s="3"/>
      <c r="AY182" s="3"/>
      <c r="AZ182" s="3"/>
      <c r="BA182" s="3"/>
      <c r="BB182" s="3"/>
      <c r="BC182" s="3"/>
    </row>
    <row r="183" spans="1:55" s="5" customFormat="1" x14ac:dyDescent="0.25">
      <c r="A183" s="15"/>
      <c r="B183" s="50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7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7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7"/>
      <c r="AV183" s="3"/>
      <c r="AW183" s="3"/>
      <c r="AX183" s="3"/>
      <c r="AY183" s="3"/>
      <c r="AZ183" s="3"/>
      <c r="BA183" s="3"/>
      <c r="BB183" s="3"/>
      <c r="BC183" s="3"/>
    </row>
    <row r="184" spans="1:55" s="5" customFormat="1" x14ac:dyDescent="0.25">
      <c r="A184" s="15"/>
      <c r="B184" s="50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7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7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7"/>
      <c r="AV184" s="3"/>
      <c r="AW184" s="3"/>
      <c r="AX184" s="3"/>
      <c r="AY184" s="3"/>
      <c r="AZ184" s="3"/>
      <c r="BA184" s="3"/>
      <c r="BB184" s="3"/>
      <c r="BC184" s="3"/>
    </row>
    <row r="185" spans="1:55" s="5" customFormat="1" x14ac:dyDescent="0.25">
      <c r="A185" s="15"/>
      <c r="B185" s="50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7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7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7"/>
      <c r="AV185" s="3"/>
      <c r="AW185" s="3"/>
      <c r="AX185" s="3"/>
      <c r="AY185" s="3"/>
      <c r="AZ185" s="3"/>
      <c r="BA185" s="3"/>
      <c r="BB185" s="3"/>
      <c r="BC185" s="3"/>
    </row>
    <row r="186" spans="1:55" s="5" customFormat="1" x14ac:dyDescent="0.25">
      <c r="A186" s="15"/>
      <c r="B186" s="50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7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7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7"/>
      <c r="AV186" s="3"/>
      <c r="AW186" s="3"/>
      <c r="AX186" s="3"/>
      <c r="AY186" s="3"/>
      <c r="AZ186" s="3"/>
      <c r="BA186" s="3"/>
      <c r="BB186" s="3"/>
      <c r="BC186" s="3"/>
    </row>
    <row r="187" spans="1:55" s="5" customFormat="1" x14ac:dyDescent="0.25">
      <c r="A187" s="15"/>
      <c r="B187" s="50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7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7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7"/>
      <c r="AV187" s="3"/>
      <c r="AW187" s="3"/>
      <c r="AX187" s="3"/>
      <c r="AY187" s="3"/>
      <c r="AZ187" s="3"/>
      <c r="BA187" s="3"/>
      <c r="BB187" s="3"/>
      <c r="BC187" s="3"/>
    </row>
    <row r="188" spans="1:55" s="5" customFormat="1" x14ac:dyDescent="0.25">
      <c r="A188" s="15"/>
      <c r="B188" s="50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7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7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7"/>
      <c r="AV188" s="3"/>
      <c r="AW188" s="3"/>
      <c r="AX188" s="3"/>
      <c r="AY188" s="3"/>
      <c r="AZ188" s="3"/>
      <c r="BA188" s="3"/>
      <c r="BB188" s="3"/>
      <c r="BC188" s="3"/>
    </row>
    <row r="189" spans="1:55" s="5" customFormat="1" x14ac:dyDescent="0.25">
      <c r="A189" s="15"/>
      <c r="B189" s="50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7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7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7"/>
      <c r="AV189" s="3"/>
      <c r="AW189" s="3"/>
      <c r="AX189" s="3"/>
      <c r="AY189" s="3"/>
      <c r="AZ189" s="3"/>
      <c r="BA189" s="3"/>
      <c r="BB189" s="3"/>
      <c r="BC189" s="3"/>
    </row>
    <row r="190" spans="1:55" s="5" customFormat="1" x14ac:dyDescent="0.25">
      <c r="A190" s="15"/>
      <c r="B190" s="50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7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7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7"/>
      <c r="AV190" s="3"/>
      <c r="AW190" s="3"/>
      <c r="AX190" s="3"/>
      <c r="AY190" s="3"/>
      <c r="AZ190" s="3"/>
      <c r="BA190" s="3"/>
      <c r="BB190" s="3"/>
      <c r="BC190" s="3"/>
    </row>
    <row r="191" spans="1:55" s="5" customFormat="1" x14ac:dyDescent="0.25">
      <c r="A191" s="15"/>
      <c r="B191" s="50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7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7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7"/>
      <c r="AV191" s="3"/>
      <c r="AW191" s="3"/>
      <c r="AX191" s="3"/>
      <c r="AY191" s="3"/>
      <c r="AZ191" s="3"/>
      <c r="BA191" s="3"/>
      <c r="BB191" s="3"/>
      <c r="BC191" s="3"/>
    </row>
    <row r="192" spans="1:55" s="5" customFormat="1" x14ac:dyDescent="0.25">
      <c r="A192" s="15"/>
      <c r="B192" s="50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7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7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7"/>
      <c r="AV192" s="3"/>
      <c r="AW192" s="3"/>
      <c r="AX192" s="3"/>
      <c r="AY192" s="3"/>
      <c r="AZ192" s="3"/>
      <c r="BA192" s="3"/>
      <c r="BB192" s="3"/>
      <c r="BC192" s="3"/>
    </row>
    <row r="193" spans="1:55" s="5" customFormat="1" x14ac:dyDescent="0.25">
      <c r="A193" s="15"/>
      <c r="B193" s="50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7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7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7"/>
      <c r="AV193" s="3"/>
      <c r="AW193" s="3"/>
      <c r="AX193" s="3"/>
      <c r="AY193" s="3"/>
      <c r="AZ193" s="3"/>
      <c r="BA193" s="3"/>
      <c r="BB193" s="3"/>
      <c r="BC193" s="3"/>
    </row>
    <row r="194" spans="1:55" s="5" customFormat="1" x14ac:dyDescent="0.25">
      <c r="A194" s="15"/>
      <c r="B194" s="50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7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7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7"/>
      <c r="AV194" s="3"/>
      <c r="AW194" s="3"/>
      <c r="AX194" s="3"/>
      <c r="AY194" s="3"/>
      <c r="AZ194" s="3"/>
      <c r="BA194" s="3"/>
      <c r="BB194" s="3"/>
      <c r="BC194" s="3"/>
    </row>
    <row r="195" spans="1:55" s="5" customFormat="1" x14ac:dyDescent="0.25">
      <c r="A195" s="15"/>
      <c r="B195" s="50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7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7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7"/>
      <c r="AV195" s="3"/>
      <c r="AW195" s="3"/>
      <c r="AX195" s="3"/>
      <c r="AY195" s="3"/>
      <c r="AZ195" s="3"/>
      <c r="BA195" s="3"/>
      <c r="BB195" s="3"/>
      <c r="BC195" s="3"/>
    </row>
    <row r="196" spans="1:55" s="5" customFormat="1" x14ac:dyDescent="0.25">
      <c r="A196" s="15"/>
      <c r="B196" s="50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7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7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7"/>
      <c r="AV196" s="3"/>
      <c r="AW196" s="3"/>
      <c r="AX196" s="3"/>
      <c r="AY196" s="3"/>
      <c r="AZ196" s="3"/>
      <c r="BA196" s="3"/>
      <c r="BB196" s="3"/>
      <c r="BC196" s="3"/>
    </row>
    <row r="197" spans="1:55" s="5" customFormat="1" x14ac:dyDescent="0.25">
      <c r="A197" s="15"/>
      <c r="B197" s="50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7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7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7"/>
      <c r="AV197" s="3"/>
      <c r="AW197" s="3"/>
      <c r="AX197" s="3"/>
      <c r="AY197" s="3"/>
      <c r="AZ197" s="3"/>
      <c r="BA197" s="3"/>
      <c r="BB197" s="3"/>
      <c r="BC197" s="3"/>
    </row>
    <row r="198" spans="1:55" s="5" customFormat="1" x14ac:dyDescent="0.25">
      <c r="A198" s="15"/>
      <c r="B198" s="50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7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7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7"/>
      <c r="AV198" s="3"/>
      <c r="AW198" s="3"/>
      <c r="AX198" s="3"/>
      <c r="AY198" s="3"/>
      <c r="AZ198" s="3"/>
      <c r="BA198" s="3"/>
      <c r="BB198" s="3"/>
      <c r="BC198" s="3"/>
    </row>
    <row r="199" spans="1:55" s="5" customFormat="1" x14ac:dyDescent="0.25">
      <c r="A199" s="15"/>
      <c r="B199" s="50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7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7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7"/>
      <c r="AV199" s="3"/>
      <c r="AW199" s="3"/>
      <c r="AX199" s="3"/>
      <c r="AY199" s="3"/>
      <c r="AZ199" s="3"/>
      <c r="BA199" s="3"/>
      <c r="BB199" s="3"/>
      <c r="BC199" s="3"/>
    </row>
    <row r="200" spans="1:55" s="5" customFormat="1" x14ac:dyDescent="0.25">
      <c r="A200" s="15"/>
      <c r="B200" s="50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7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7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7"/>
      <c r="AV200" s="3"/>
      <c r="AW200" s="3"/>
      <c r="AX200" s="3"/>
      <c r="AY200" s="3"/>
      <c r="AZ200" s="3"/>
      <c r="BA200" s="3"/>
      <c r="BB200" s="3"/>
      <c r="BC200" s="3"/>
    </row>
    <row r="201" spans="1:55" s="5" customFormat="1" x14ac:dyDescent="0.25">
      <c r="A201" s="15"/>
      <c r="B201" s="50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7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7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7"/>
      <c r="AV201" s="3"/>
      <c r="AW201" s="3"/>
      <c r="AX201" s="3"/>
      <c r="AY201" s="3"/>
      <c r="AZ201" s="3"/>
      <c r="BA201" s="3"/>
      <c r="BB201" s="3"/>
      <c r="BC201" s="3"/>
    </row>
    <row r="202" spans="1:55" s="5" customFormat="1" x14ac:dyDescent="0.25">
      <c r="A202" s="15"/>
      <c r="B202" s="50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7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7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7"/>
      <c r="AV202" s="3"/>
      <c r="AW202" s="3"/>
      <c r="AX202" s="3"/>
      <c r="AY202" s="3"/>
      <c r="AZ202" s="3"/>
      <c r="BA202" s="3"/>
      <c r="BB202" s="3"/>
      <c r="BC202" s="3"/>
    </row>
    <row r="203" spans="1:55" s="5" customFormat="1" x14ac:dyDescent="0.25">
      <c r="A203" s="15"/>
      <c r="B203" s="50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7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7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7"/>
      <c r="AV203" s="3"/>
      <c r="AW203" s="3"/>
      <c r="AX203" s="3"/>
      <c r="AY203" s="3"/>
      <c r="AZ203" s="3"/>
      <c r="BA203" s="3"/>
      <c r="BB203" s="3"/>
      <c r="BC203" s="3"/>
    </row>
    <row r="204" spans="1:55" s="5" customFormat="1" x14ac:dyDescent="0.25">
      <c r="A204" s="15"/>
      <c r="B204" s="50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7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7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7"/>
      <c r="AV204" s="3"/>
      <c r="AW204" s="3"/>
      <c r="AX204" s="3"/>
      <c r="AY204" s="3"/>
      <c r="AZ204" s="3"/>
      <c r="BA204" s="3"/>
      <c r="BB204" s="3"/>
      <c r="BC204" s="3"/>
    </row>
    <row r="205" spans="1:55" s="5" customFormat="1" x14ac:dyDescent="0.25">
      <c r="A205" s="15"/>
      <c r="B205" s="50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7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7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7"/>
      <c r="AV205" s="3"/>
      <c r="AW205" s="3"/>
      <c r="AX205" s="3"/>
      <c r="AY205" s="3"/>
      <c r="AZ205" s="3"/>
      <c r="BA205" s="3"/>
      <c r="BB205" s="3"/>
      <c r="BC205" s="3"/>
    </row>
    <row r="206" spans="1:55" s="5" customFormat="1" x14ac:dyDescent="0.25">
      <c r="A206" s="15"/>
      <c r="B206" s="50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7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7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7"/>
      <c r="AV206" s="3"/>
      <c r="AW206" s="3"/>
      <c r="AX206" s="3"/>
      <c r="AY206" s="3"/>
      <c r="AZ206" s="3"/>
      <c r="BA206" s="3"/>
      <c r="BB206" s="3"/>
      <c r="BC206" s="3"/>
    </row>
    <row r="207" spans="1:55" s="5" customFormat="1" x14ac:dyDescent="0.25">
      <c r="A207" s="15"/>
      <c r="B207" s="50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7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7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7"/>
      <c r="AV207" s="3"/>
      <c r="AW207" s="3"/>
      <c r="AX207" s="3"/>
      <c r="AY207" s="3"/>
      <c r="AZ207" s="3"/>
      <c r="BA207" s="3"/>
      <c r="BB207" s="3"/>
      <c r="BC207" s="3"/>
    </row>
    <row r="208" spans="1:55" s="5" customFormat="1" x14ac:dyDescent="0.25">
      <c r="A208" s="15"/>
      <c r="B208" s="50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7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7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7"/>
      <c r="AV208" s="3"/>
      <c r="AW208" s="3"/>
      <c r="AX208" s="3"/>
      <c r="AY208" s="3"/>
      <c r="AZ208" s="3"/>
      <c r="BA208" s="3"/>
      <c r="BB208" s="3"/>
      <c r="BC208" s="3"/>
    </row>
    <row r="209" spans="1:55" s="5" customFormat="1" x14ac:dyDescent="0.25">
      <c r="A209" s="15"/>
      <c r="B209" s="50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7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7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7"/>
      <c r="AV209" s="3"/>
      <c r="AW209" s="3"/>
      <c r="AX209" s="3"/>
      <c r="AY209" s="3"/>
      <c r="AZ209" s="3"/>
      <c r="BA209" s="3"/>
      <c r="BB209" s="3"/>
      <c r="BC209" s="3"/>
    </row>
    <row r="210" spans="1:55" s="5" customFormat="1" x14ac:dyDescent="0.25">
      <c r="A210" s="15"/>
      <c r="B210" s="50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7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7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7"/>
      <c r="AV210" s="3"/>
      <c r="AW210" s="3"/>
      <c r="AX210" s="3"/>
      <c r="AY210" s="3"/>
      <c r="AZ210" s="3"/>
      <c r="BA210" s="3"/>
      <c r="BB210" s="3"/>
      <c r="BC210" s="3"/>
    </row>
    <row r="211" spans="1:55" s="5" customFormat="1" x14ac:dyDescent="0.25">
      <c r="A211" s="15"/>
      <c r="B211" s="50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7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7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7"/>
      <c r="AV211" s="3"/>
      <c r="AW211" s="3"/>
      <c r="AX211" s="3"/>
      <c r="AY211" s="3"/>
      <c r="AZ211" s="3"/>
      <c r="BA211" s="3"/>
      <c r="BB211" s="3"/>
      <c r="BC211" s="3"/>
    </row>
    <row r="212" spans="1:55" s="5" customFormat="1" x14ac:dyDescent="0.25">
      <c r="A212" s="15"/>
      <c r="B212" s="50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7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7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7"/>
      <c r="AV212" s="3"/>
      <c r="AW212" s="3"/>
      <c r="AX212" s="3"/>
      <c r="AY212" s="3"/>
      <c r="AZ212" s="3"/>
      <c r="BA212" s="3"/>
      <c r="BB212" s="3"/>
      <c r="BC212" s="3"/>
    </row>
    <row r="213" spans="1:55" s="5" customFormat="1" x14ac:dyDescent="0.25">
      <c r="A213" s="15"/>
      <c r="B213" s="50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7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7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7"/>
      <c r="AV213" s="3"/>
      <c r="AW213" s="3"/>
      <c r="AX213" s="3"/>
      <c r="AY213" s="3"/>
      <c r="AZ213" s="3"/>
      <c r="BA213" s="3"/>
      <c r="BB213" s="3"/>
      <c r="BC213" s="3"/>
    </row>
    <row r="214" spans="1:55" s="5" customFormat="1" x14ac:dyDescent="0.25">
      <c r="A214" s="15"/>
      <c r="B214" s="50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7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7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7"/>
      <c r="AV214" s="3"/>
      <c r="AW214" s="3"/>
      <c r="AX214" s="3"/>
      <c r="AY214" s="3"/>
      <c r="AZ214" s="3"/>
      <c r="BA214" s="3"/>
      <c r="BB214" s="3"/>
      <c r="BC214" s="3"/>
    </row>
    <row r="215" spans="1:55" s="5" customFormat="1" x14ac:dyDescent="0.25">
      <c r="A215" s="15"/>
      <c r="B215" s="50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7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7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7"/>
      <c r="AV215" s="3"/>
      <c r="AW215" s="3"/>
      <c r="AX215" s="3"/>
      <c r="AY215" s="3"/>
      <c r="AZ215" s="3"/>
      <c r="BA215" s="3"/>
      <c r="BB215" s="3"/>
      <c r="BC215" s="3"/>
    </row>
    <row r="216" spans="1:55" s="5" customFormat="1" x14ac:dyDescent="0.25">
      <c r="A216" s="15"/>
      <c r="B216" s="50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7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7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7"/>
      <c r="AV216" s="3"/>
      <c r="AW216" s="3"/>
      <c r="AX216" s="3"/>
      <c r="AY216" s="3"/>
      <c r="AZ216" s="3"/>
      <c r="BA216" s="3"/>
      <c r="BB216" s="3"/>
      <c r="BC216" s="3"/>
    </row>
    <row r="217" spans="1:55" s="5" customFormat="1" x14ac:dyDescent="0.25">
      <c r="A217" s="15"/>
      <c r="B217" s="50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7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7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7"/>
      <c r="AV217" s="3"/>
      <c r="AW217" s="3"/>
      <c r="AX217" s="3"/>
      <c r="AY217" s="3"/>
      <c r="AZ217" s="3"/>
      <c r="BA217" s="3"/>
      <c r="BB217" s="3"/>
      <c r="BC217" s="3"/>
    </row>
    <row r="218" spans="1:55" s="5" customFormat="1" x14ac:dyDescent="0.25">
      <c r="A218" s="15"/>
      <c r="B218" s="50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7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7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7"/>
      <c r="AV218" s="3"/>
      <c r="AW218" s="3"/>
      <c r="AX218" s="3"/>
      <c r="AY218" s="3"/>
      <c r="AZ218" s="3"/>
      <c r="BA218" s="3"/>
      <c r="BB218" s="3"/>
      <c r="BC218" s="3"/>
    </row>
    <row r="219" spans="1:55" s="5" customFormat="1" x14ac:dyDescent="0.25">
      <c r="A219" s="15"/>
      <c r="B219" s="50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7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7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7"/>
      <c r="AV219" s="3"/>
      <c r="AW219" s="3"/>
      <c r="AX219" s="3"/>
      <c r="AY219" s="3"/>
      <c r="AZ219" s="3"/>
      <c r="BA219" s="3"/>
      <c r="BB219" s="3"/>
      <c r="BC219" s="3"/>
    </row>
    <row r="220" spans="1:55" s="5" customFormat="1" x14ac:dyDescent="0.25">
      <c r="A220" s="15"/>
      <c r="B220" s="50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7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7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7"/>
      <c r="AV220" s="3"/>
      <c r="AW220" s="3"/>
      <c r="AX220" s="3"/>
      <c r="AY220" s="3"/>
      <c r="AZ220" s="3"/>
      <c r="BA220" s="3"/>
      <c r="BB220" s="3"/>
      <c r="BC220" s="3"/>
    </row>
    <row r="221" spans="1:55" s="5" customFormat="1" x14ac:dyDescent="0.25">
      <c r="A221" s="15"/>
      <c r="B221" s="50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7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7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7"/>
      <c r="AV221" s="3"/>
      <c r="AW221" s="3"/>
      <c r="AX221" s="3"/>
      <c r="AY221" s="3"/>
      <c r="AZ221" s="3"/>
      <c r="BA221" s="3"/>
      <c r="BB221" s="3"/>
      <c r="BC221" s="3"/>
    </row>
    <row r="222" spans="1:55" s="5" customFormat="1" x14ac:dyDescent="0.25">
      <c r="A222" s="15"/>
      <c r="B222" s="50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7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7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7"/>
      <c r="AV222" s="3"/>
      <c r="AW222" s="3"/>
      <c r="AX222" s="3"/>
      <c r="AY222" s="3"/>
      <c r="AZ222" s="3"/>
      <c r="BA222" s="3"/>
      <c r="BB222" s="3"/>
      <c r="BC222" s="3"/>
    </row>
    <row r="223" spans="1:55" s="5" customFormat="1" x14ac:dyDescent="0.25">
      <c r="A223" s="15"/>
      <c r="B223" s="50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7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7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7"/>
      <c r="AV223" s="3"/>
      <c r="AW223" s="3"/>
      <c r="AX223" s="3"/>
      <c r="AY223" s="3"/>
      <c r="AZ223" s="3"/>
      <c r="BA223" s="3"/>
      <c r="BB223" s="3"/>
      <c r="BC223" s="3"/>
    </row>
    <row r="224" spans="1:55" s="5" customFormat="1" x14ac:dyDescent="0.25">
      <c r="A224" s="15"/>
      <c r="B224" s="50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7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7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7"/>
      <c r="AV224" s="3"/>
      <c r="AW224" s="3"/>
      <c r="AX224" s="3"/>
      <c r="AY224" s="3"/>
      <c r="AZ224" s="3"/>
      <c r="BA224" s="3"/>
      <c r="BB224" s="3"/>
      <c r="BC224" s="3"/>
    </row>
    <row r="225" spans="1:55" s="5" customFormat="1" x14ac:dyDescent="0.25">
      <c r="A225" s="15"/>
      <c r="B225" s="50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7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7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7"/>
      <c r="AV225" s="3"/>
      <c r="AW225" s="3"/>
      <c r="AX225" s="3"/>
      <c r="AY225" s="3"/>
      <c r="AZ225" s="3"/>
      <c r="BA225" s="3"/>
      <c r="BB225" s="3"/>
      <c r="BC225" s="3"/>
    </row>
    <row r="226" spans="1:55" s="5" customFormat="1" x14ac:dyDescent="0.25">
      <c r="A226" s="15"/>
      <c r="B226" s="50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7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7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7"/>
      <c r="AV226" s="3"/>
      <c r="AW226" s="3"/>
      <c r="AX226" s="3"/>
      <c r="AY226" s="3"/>
      <c r="AZ226" s="3"/>
      <c r="BA226" s="3"/>
      <c r="BB226" s="3"/>
      <c r="BC226" s="3"/>
    </row>
    <row r="227" spans="1:55" s="5" customFormat="1" x14ac:dyDescent="0.25">
      <c r="A227" s="15"/>
      <c r="B227" s="50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7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7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7"/>
      <c r="AV227" s="3"/>
      <c r="AW227" s="3"/>
      <c r="AX227" s="3"/>
      <c r="AY227" s="3"/>
      <c r="AZ227" s="3"/>
      <c r="BA227" s="3"/>
      <c r="BB227" s="3"/>
      <c r="BC227" s="3"/>
    </row>
    <row r="228" spans="1:55" s="5" customFormat="1" x14ac:dyDescent="0.25">
      <c r="A228" s="15"/>
      <c r="B228" s="50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7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7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7"/>
      <c r="AV228" s="3"/>
      <c r="AW228" s="3"/>
      <c r="AX228" s="3"/>
      <c r="AY228" s="3"/>
      <c r="AZ228" s="3"/>
      <c r="BA228" s="3"/>
      <c r="BB228" s="3"/>
      <c r="BC228" s="3"/>
    </row>
    <row r="229" spans="1:55" s="5" customFormat="1" x14ac:dyDescent="0.25">
      <c r="A229" s="15"/>
      <c r="B229" s="50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7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7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7"/>
      <c r="AV229" s="3"/>
      <c r="AW229" s="3"/>
      <c r="AX229" s="3"/>
      <c r="AY229" s="3"/>
      <c r="AZ229" s="3"/>
      <c r="BA229" s="3"/>
      <c r="BB229" s="3"/>
      <c r="BC229" s="3"/>
    </row>
    <row r="230" spans="1:55" s="5" customFormat="1" x14ac:dyDescent="0.25">
      <c r="A230" s="15"/>
      <c r="B230" s="50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7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7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7"/>
      <c r="AV230" s="3"/>
      <c r="AW230" s="3"/>
      <c r="AX230" s="3"/>
      <c r="AY230" s="3"/>
      <c r="AZ230" s="3"/>
      <c r="BA230" s="3"/>
      <c r="BB230" s="3"/>
      <c r="BC230" s="3"/>
    </row>
    <row r="231" spans="1:55" s="5" customFormat="1" x14ac:dyDescent="0.25">
      <c r="A231" s="15"/>
      <c r="B231" s="50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7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7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7"/>
      <c r="AV231" s="3"/>
      <c r="AW231" s="3"/>
      <c r="AX231" s="3"/>
      <c r="AY231" s="3"/>
      <c r="AZ231" s="3"/>
      <c r="BA231" s="3"/>
      <c r="BB231" s="3"/>
      <c r="BC231" s="3"/>
    </row>
    <row r="232" spans="1:55" s="5" customFormat="1" x14ac:dyDescent="0.25">
      <c r="A232" s="15"/>
      <c r="B232" s="50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7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7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7"/>
      <c r="AV232" s="3"/>
      <c r="AW232" s="3"/>
      <c r="AX232" s="3"/>
      <c r="AY232" s="3"/>
      <c r="AZ232" s="3"/>
      <c r="BA232" s="3"/>
      <c r="BB232" s="3"/>
      <c r="BC232" s="3"/>
    </row>
    <row r="233" spans="1:55" s="5" customFormat="1" x14ac:dyDescent="0.25">
      <c r="A233" s="15"/>
      <c r="B233" s="50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7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7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7"/>
      <c r="AV233" s="3"/>
      <c r="AW233" s="3"/>
      <c r="AX233" s="3"/>
      <c r="AY233" s="3"/>
      <c r="AZ233" s="3"/>
      <c r="BA233" s="3"/>
      <c r="BB233" s="3"/>
      <c r="BC233" s="3"/>
    </row>
    <row r="234" spans="1:55" s="5" customFormat="1" x14ac:dyDescent="0.25">
      <c r="A234" s="15"/>
      <c r="B234" s="50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7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7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7"/>
      <c r="AV234" s="3"/>
      <c r="AW234" s="3"/>
      <c r="AX234" s="3"/>
      <c r="AY234" s="3"/>
      <c r="AZ234" s="3"/>
      <c r="BA234" s="3"/>
      <c r="BB234" s="3"/>
      <c r="BC234" s="3"/>
    </row>
    <row r="235" spans="1:55" s="5" customFormat="1" x14ac:dyDescent="0.25">
      <c r="A235" s="15"/>
      <c r="B235" s="50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7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7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7"/>
      <c r="AV235" s="3"/>
      <c r="AW235" s="3"/>
      <c r="AX235" s="3"/>
      <c r="AY235" s="3"/>
      <c r="AZ235" s="3"/>
      <c r="BA235" s="3"/>
      <c r="BB235" s="3"/>
      <c r="BC235" s="3"/>
    </row>
    <row r="236" spans="1:55" s="5" customFormat="1" x14ac:dyDescent="0.25">
      <c r="A236" s="15"/>
      <c r="B236" s="50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7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7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7"/>
      <c r="AV236" s="3"/>
      <c r="AW236" s="3"/>
      <c r="AX236" s="3"/>
      <c r="AY236" s="3"/>
      <c r="AZ236" s="3"/>
      <c r="BA236" s="3"/>
      <c r="BB236" s="3"/>
      <c r="BC236" s="3"/>
    </row>
    <row r="237" spans="1:55" s="5" customFormat="1" x14ac:dyDescent="0.25">
      <c r="A237" s="15"/>
      <c r="B237" s="50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7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7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7"/>
      <c r="AV237" s="3"/>
      <c r="AW237" s="3"/>
      <c r="AX237" s="3"/>
      <c r="AY237" s="3"/>
      <c r="AZ237" s="3"/>
      <c r="BA237" s="3"/>
      <c r="BB237" s="3"/>
      <c r="BC237" s="3"/>
    </row>
    <row r="238" spans="1:55" s="5" customFormat="1" x14ac:dyDescent="0.25">
      <c r="A238" s="15"/>
      <c r="B238" s="50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7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7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7"/>
      <c r="AV238" s="3"/>
      <c r="AW238" s="3"/>
      <c r="AX238" s="3"/>
      <c r="AY238" s="3"/>
      <c r="AZ238" s="3"/>
      <c r="BA238" s="3"/>
      <c r="BB238" s="3"/>
      <c r="BC238" s="3"/>
    </row>
    <row r="239" spans="1:55" s="5" customFormat="1" x14ac:dyDescent="0.25">
      <c r="A239" s="15"/>
      <c r="B239" s="50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7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7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7"/>
      <c r="AV239" s="3"/>
      <c r="AW239" s="3"/>
      <c r="AX239" s="3"/>
      <c r="AY239" s="3"/>
      <c r="AZ239" s="3"/>
      <c r="BA239" s="3"/>
      <c r="BB239" s="3"/>
      <c r="BC239" s="3"/>
    </row>
    <row r="240" spans="1:55" s="5" customFormat="1" x14ac:dyDescent="0.25">
      <c r="A240" s="15"/>
      <c r="B240" s="50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7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7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7"/>
      <c r="AV240" s="3"/>
      <c r="AW240" s="3"/>
      <c r="AX240" s="3"/>
      <c r="AY240" s="3"/>
      <c r="AZ240" s="3"/>
      <c r="BA240" s="3"/>
      <c r="BB240" s="3"/>
      <c r="BC240" s="3"/>
    </row>
    <row r="241" spans="1:55" s="5" customFormat="1" x14ac:dyDescent="0.25">
      <c r="A241" s="15"/>
      <c r="B241" s="50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7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7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7"/>
      <c r="AV241" s="3"/>
      <c r="AW241" s="3"/>
      <c r="AX241" s="3"/>
      <c r="AY241" s="3"/>
      <c r="AZ241" s="3"/>
      <c r="BA241" s="3"/>
      <c r="BB241" s="3"/>
      <c r="BC241" s="3"/>
    </row>
    <row r="242" spans="1:55" s="5" customFormat="1" x14ac:dyDescent="0.25">
      <c r="A242" s="15"/>
      <c r="B242" s="50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7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7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7"/>
      <c r="AV242" s="3"/>
      <c r="AW242" s="3"/>
      <c r="AX242" s="3"/>
      <c r="AY242" s="3"/>
      <c r="AZ242" s="3"/>
      <c r="BA242" s="3"/>
      <c r="BB242" s="3"/>
      <c r="BC242" s="3"/>
    </row>
    <row r="243" spans="1:55" s="5" customFormat="1" x14ac:dyDescent="0.25">
      <c r="A243" s="15"/>
      <c r="B243" s="50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7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7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7"/>
      <c r="AV243" s="3"/>
      <c r="AW243" s="3"/>
      <c r="AX243" s="3"/>
      <c r="AY243" s="3"/>
      <c r="AZ243" s="3"/>
      <c r="BA243" s="3"/>
      <c r="BB243" s="3"/>
      <c r="BC243" s="3"/>
    </row>
    <row r="244" spans="1:55" s="5" customFormat="1" x14ac:dyDescent="0.25">
      <c r="A244" s="15"/>
      <c r="B244" s="50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7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7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7"/>
      <c r="AV244" s="3"/>
      <c r="AW244" s="3"/>
      <c r="AX244" s="3"/>
      <c r="AY244" s="3"/>
      <c r="AZ244" s="3"/>
      <c r="BA244" s="3"/>
      <c r="BB244" s="3"/>
      <c r="BC244" s="3"/>
    </row>
    <row r="245" spans="1:55" s="5" customFormat="1" x14ac:dyDescent="0.25">
      <c r="A245" s="15"/>
      <c r="B245" s="50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7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7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7"/>
      <c r="AV245" s="3"/>
      <c r="AW245" s="3"/>
      <c r="AX245" s="3"/>
      <c r="AY245" s="3"/>
      <c r="AZ245" s="3"/>
      <c r="BA245" s="3"/>
      <c r="BB245" s="3"/>
      <c r="BC245" s="3"/>
    </row>
    <row r="246" spans="1:55" s="5" customFormat="1" x14ac:dyDescent="0.25">
      <c r="A246" s="15"/>
      <c r="B246" s="50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7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7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7"/>
      <c r="AV246" s="3"/>
      <c r="AW246" s="3"/>
      <c r="AX246" s="3"/>
      <c r="AY246" s="3"/>
      <c r="AZ246" s="3"/>
      <c r="BA246" s="3"/>
      <c r="BB246" s="3"/>
      <c r="BC246" s="3"/>
    </row>
    <row r="247" spans="1:55" s="5" customFormat="1" x14ac:dyDescent="0.25">
      <c r="A247" s="15"/>
      <c r="B247" s="50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7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7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7"/>
      <c r="AV247" s="3"/>
      <c r="AW247" s="3"/>
      <c r="AX247" s="3"/>
      <c r="AY247" s="3"/>
      <c r="AZ247" s="3"/>
      <c r="BA247" s="3"/>
      <c r="BB247" s="3"/>
      <c r="BC247" s="3"/>
    </row>
    <row r="248" spans="1:55" s="5" customFormat="1" x14ac:dyDescent="0.25">
      <c r="A248" s="15"/>
      <c r="B248" s="50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7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7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7"/>
      <c r="AV248" s="3"/>
      <c r="AW248" s="3"/>
      <c r="AX248" s="3"/>
      <c r="AY248" s="3"/>
      <c r="AZ248" s="3"/>
      <c r="BA248" s="3"/>
      <c r="BB248" s="3"/>
      <c r="BC248" s="3"/>
    </row>
    <row r="249" spans="1:55" s="5" customFormat="1" x14ac:dyDescent="0.25">
      <c r="A249" s="15"/>
      <c r="B249" s="50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7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7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7"/>
      <c r="AV249" s="3"/>
      <c r="AW249" s="3"/>
      <c r="AX249" s="3"/>
      <c r="AY249" s="3"/>
      <c r="AZ249" s="3"/>
      <c r="BA249" s="3"/>
      <c r="BB249" s="3"/>
      <c r="BC249" s="3"/>
    </row>
    <row r="250" spans="1:55" s="5" customFormat="1" x14ac:dyDescent="0.25">
      <c r="A250" s="15"/>
      <c r="B250" s="50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7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7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7"/>
      <c r="AV250" s="3"/>
      <c r="AW250" s="3"/>
      <c r="AX250" s="3"/>
      <c r="AY250" s="3"/>
      <c r="AZ250" s="3"/>
      <c r="BA250" s="3"/>
      <c r="BB250" s="3"/>
      <c r="BC250" s="3"/>
    </row>
    <row r="251" spans="1:55" s="5" customFormat="1" x14ac:dyDescent="0.25">
      <c r="A251" s="15"/>
      <c r="B251" s="50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7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7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7"/>
      <c r="AV251" s="3"/>
      <c r="AW251" s="3"/>
      <c r="AX251" s="3"/>
      <c r="AY251" s="3"/>
      <c r="AZ251" s="3"/>
      <c r="BA251" s="3"/>
      <c r="BB251" s="3"/>
      <c r="BC251" s="3"/>
    </row>
    <row r="252" spans="1:55" s="5" customFormat="1" x14ac:dyDescent="0.25">
      <c r="A252" s="15"/>
      <c r="B252" s="50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7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7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7"/>
      <c r="AV252" s="3"/>
      <c r="AW252" s="3"/>
      <c r="AX252" s="3"/>
      <c r="AY252" s="3"/>
      <c r="AZ252" s="3"/>
      <c r="BA252" s="3"/>
      <c r="BB252" s="3"/>
      <c r="BC252" s="3"/>
    </row>
    <row r="253" spans="1:55" s="5" customFormat="1" x14ac:dyDescent="0.25">
      <c r="A253" s="15"/>
      <c r="B253" s="50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7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7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7"/>
      <c r="AV253" s="3"/>
      <c r="AW253" s="3"/>
      <c r="AX253" s="3"/>
      <c r="AY253" s="3"/>
      <c r="AZ253" s="3"/>
      <c r="BA253" s="3"/>
      <c r="BB253" s="3"/>
      <c r="BC253" s="3"/>
    </row>
    <row r="254" spans="1:55" s="5" customFormat="1" x14ac:dyDescent="0.25">
      <c r="A254" s="15"/>
      <c r="B254" s="50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7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7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7"/>
      <c r="AV254" s="3"/>
      <c r="AW254" s="3"/>
      <c r="AX254" s="3"/>
      <c r="AY254" s="3"/>
      <c r="AZ254" s="3"/>
      <c r="BA254" s="3"/>
      <c r="BB254" s="3"/>
      <c r="BC254" s="3"/>
    </row>
    <row r="255" spans="1:55" s="5" customFormat="1" x14ac:dyDescent="0.25">
      <c r="A255" s="15"/>
      <c r="B255" s="50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7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7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7"/>
      <c r="AV255" s="3"/>
      <c r="AW255" s="3"/>
      <c r="AX255" s="3"/>
      <c r="AY255" s="3"/>
      <c r="AZ255" s="3"/>
      <c r="BA255" s="3"/>
      <c r="BB255" s="3"/>
      <c r="BC255" s="3"/>
    </row>
    <row r="256" spans="1:55" s="5" customFormat="1" x14ac:dyDescent="0.25">
      <c r="A256" s="15"/>
      <c r="B256" s="50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7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7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7"/>
      <c r="AV256" s="3"/>
      <c r="AW256" s="3"/>
      <c r="AX256" s="3"/>
      <c r="AY256" s="3"/>
      <c r="AZ256" s="3"/>
      <c r="BA256" s="3"/>
      <c r="BB256" s="3"/>
      <c r="BC256" s="3"/>
    </row>
    <row r="257" spans="1:55" s="5" customFormat="1" x14ac:dyDescent="0.25">
      <c r="A257" s="15"/>
      <c r="B257" s="50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7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7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7"/>
      <c r="AV257" s="3"/>
      <c r="AW257" s="3"/>
      <c r="AX257" s="3"/>
      <c r="AY257" s="3"/>
      <c r="AZ257" s="3"/>
      <c r="BA257" s="3"/>
      <c r="BB257" s="3"/>
      <c r="BC257" s="3"/>
    </row>
    <row r="258" spans="1:55" s="5" customFormat="1" x14ac:dyDescent="0.25">
      <c r="A258" s="15"/>
      <c r="B258" s="50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7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7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7"/>
      <c r="AV258" s="3"/>
      <c r="AW258" s="3"/>
      <c r="AX258" s="3"/>
      <c r="AY258" s="3"/>
      <c r="AZ258" s="3"/>
      <c r="BA258" s="3"/>
      <c r="BB258" s="3"/>
      <c r="BC258" s="3"/>
    </row>
    <row r="259" spans="1:55" s="5" customFormat="1" x14ac:dyDescent="0.25">
      <c r="A259" s="15"/>
      <c r="B259" s="50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7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7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7"/>
      <c r="AV259" s="3"/>
      <c r="AW259" s="3"/>
      <c r="AX259" s="3"/>
      <c r="AY259" s="3"/>
      <c r="AZ259" s="3"/>
      <c r="BA259" s="3"/>
      <c r="BB259" s="3"/>
      <c r="BC259" s="3"/>
    </row>
    <row r="260" spans="1:55" s="5" customFormat="1" x14ac:dyDescent="0.25">
      <c r="A260" s="15"/>
      <c r="B260" s="50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7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7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7"/>
      <c r="AV260" s="3"/>
      <c r="AW260" s="3"/>
      <c r="AX260" s="3"/>
      <c r="AY260" s="3"/>
      <c r="AZ260" s="3"/>
      <c r="BA260" s="3"/>
      <c r="BB260" s="3"/>
      <c r="BC260" s="3"/>
    </row>
    <row r="261" spans="1:55" s="5" customFormat="1" x14ac:dyDescent="0.25">
      <c r="A261" s="15"/>
      <c r="B261" s="50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7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7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7"/>
      <c r="AV261" s="3"/>
      <c r="AW261" s="3"/>
      <c r="AX261" s="3"/>
      <c r="AY261" s="3"/>
      <c r="AZ261" s="3"/>
      <c r="BA261" s="3"/>
      <c r="BB261" s="3"/>
      <c r="BC261" s="3"/>
    </row>
    <row r="262" spans="1:55" s="5" customFormat="1" x14ac:dyDescent="0.25">
      <c r="A262" s="15"/>
      <c r="B262" s="50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7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7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7"/>
      <c r="AV262" s="3"/>
      <c r="AW262" s="3"/>
      <c r="AX262" s="3"/>
      <c r="AY262" s="3"/>
      <c r="AZ262" s="3"/>
      <c r="BA262" s="3"/>
      <c r="BB262" s="3"/>
      <c r="BC262" s="3"/>
    </row>
    <row r="263" spans="1:55" s="5" customFormat="1" x14ac:dyDescent="0.25">
      <c r="A263" s="15"/>
      <c r="B263" s="50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7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7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7"/>
      <c r="AV263" s="3"/>
      <c r="AW263" s="3"/>
      <c r="AX263" s="3"/>
      <c r="AY263" s="3"/>
      <c r="AZ263" s="3"/>
      <c r="BA263" s="3"/>
      <c r="BB263" s="3"/>
      <c r="BC263" s="3"/>
    </row>
    <row r="264" spans="1:55" s="5" customFormat="1" x14ac:dyDescent="0.25">
      <c r="A264" s="15"/>
      <c r="B264" s="50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7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7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7"/>
      <c r="AV264" s="3"/>
      <c r="AW264" s="3"/>
      <c r="AX264" s="3"/>
      <c r="AY264" s="3"/>
      <c r="AZ264" s="3"/>
      <c r="BA264" s="3"/>
      <c r="BB264" s="3"/>
      <c r="BC264" s="3"/>
    </row>
    <row r="265" spans="1:55" s="5" customFormat="1" x14ac:dyDescent="0.25">
      <c r="A265" s="15"/>
      <c r="B265" s="50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7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7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7"/>
      <c r="AV265" s="3"/>
      <c r="AW265" s="3"/>
      <c r="AX265" s="3"/>
      <c r="AY265" s="3"/>
      <c r="AZ265" s="3"/>
      <c r="BA265" s="3"/>
      <c r="BB265" s="3"/>
      <c r="BC265" s="3"/>
    </row>
    <row r="266" spans="1:55" s="5" customFormat="1" x14ac:dyDescent="0.25">
      <c r="A266" s="15"/>
      <c r="B266" s="50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7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7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7"/>
      <c r="AV266" s="3"/>
      <c r="AW266" s="3"/>
      <c r="AX266" s="3"/>
      <c r="AY266" s="3"/>
      <c r="AZ266" s="3"/>
      <c r="BA266" s="3"/>
      <c r="BB266" s="3"/>
      <c r="BC266" s="3"/>
    </row>
    <row r="267" spans="1:55" s="5" customFormat="1" x14ac:dyDescent="0.25">
      <c r="A267" s="15"/>
      <c r="B267" s="50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7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7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7"/>
      <c r="AV267" s="3"/>
      <c r="AW267" s="3"/>
      <c r="AX267" s="3"/>
      <c r="AY267" s="3"/>
      <c r="AZ267" s="3"/>
      <c r="BA267" s="3"/>
      <c r="BB267" s="3"/>
      <c r="BC267" s="3"/>
    </row>
    <row r="268" spans="1:55" s="5" customFormat="1" x14ac:dyDescent="0.25">
      <c r="A268" s="15"/>
      <c r="B268" s="50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7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7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7"/>
      <c r="AV268" s="3"/>
      <c r="AW268" s="3"/>
      <c r="AX268" s="3"/>
      <c r="AY268" s="3"/>
      <c r="AZ268" s="3"/>
      <c r="BA268" s="3"/>
      <c r="BB268" s="3"/>
      <c r="BC268" s="3"/>
    </row>
    <row r="269" spans="1:55" s="5" customFormat="1" x14ac:dyDescent="0.25">
      <c r="A269" s="15"/>
      <c r="B269" s="50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7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7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7"/>
      <c r="AV269" s="3"/>
      <c r="AW269" s="3"/>
      <c r="AX269" s="3"/>
      <c r="AY269" s="3"/>
      <c r="AZ269" s="3"/>
      <c r="BA269" s="3"/>
      <c r="BB269" s="3"/>
      <c r="BC269" s="3"/>
    </row>
    <row r="270" spans="1:55" s="5" customFormat="1" x14ac:dyDescent="0.25">
      <c r="A270" s="15"/>
      <c r="B270" s="50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7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7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7"/>
      <c r="AV270" s="3"/>
      <c r="AW270" s="3"/>
      <c r="AX270" s="3"/>
      <c r="AY270" s="3"/>
      <c r="AZ270" s="3"/>
      <c r="BA270" s="3"/>
      <c r="BB270" s="3"/>
      <c r="BC270" s="3"/>
    </row>
    <row r="271" spans="1:55" s="5" customFormat="1" x14ac:dyDescent="0.25">
      <c r="A271" s="15"/>
      <c r="B271" s="50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7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7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7"/>
      <c r="AV271" s="3"/>
      <c r="AW271" s="3"/>
      <c r="AX271" s="3"/>
      <c r="AY271" s="3"/>
      <c r="AZ271" s="3"/>
      <c r="BA271" s="3"/>
      <c r="BB271" s="3"/>
      <c r="BC271" s="3"/>
    </row>
    <row r="272" spans="1:55" s="5" customFormat="1" x14ac:dyDescent="0.25">
      <c r="A272" s="15"/>
      <c r="B272" s="50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7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7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7"/>
      <c r="AV272" s="3"/>
      <c r="AW272" s="3"/>
      <c r="AX272" s="3"/>
      <c r="AY272" s="3"/>
      <c r="AZ272" s="3"/>
      <c r="BA272" s="3"/>
      <c r="BB272" s="3"/>
      <c r="BC272" s="3"/>
    </row>
    <row r="273" spans="1:55" s="5" customFormat="1" x14ac:dyDescent="0.25">
      <c r="A273" s="15"/>
      <c r="B273" s="50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7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7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7"/>
      <c r="AV273" s="3"/>
      <c r="AW273" s="3"/>
      <c r="AX273" s="3"/>
      <c r="AY273" s="3"/>
      <c r="AZ273" s="3"/>
      <c r="BA273" s="3"/>
      <c r="BB273" s="3"/>
      <c r="BC273" s="3"/>
    </row>
    <row r="274" spans="1:55" s="5" customFormat="1" x14ac:dyDescent="0.25">
      <c r="A274" s="15"/>
      <c r="B274" s="50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7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7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7"/>
      <c r="AV274" s="3"/>
      <c r="AW274" s="3"/>
      <c r="AX274" s="3"/>
      <c r="AY274" s="3"/>
      <c r="AZ274" s="3"/>
      <c r="BA274" s="3"/>
      <c r="BB274" s="3"/>
      <c r="BC274" s="3"/>
    </row>
    <row r="275" spans="1:55" s="5" customFormat="1" x14ac:dyDescent="0.25">
      <c r="A275" s="15"/>
      <c r="B275" s="50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7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7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7"/>
      <c r="AV275" s="3"/>
      <c r="AW275" s="3"/>
      <c r="AX275" s="3"/>
      <c r="AY275" s="3"/>
      <c r="AZ275" s="3"/>
      <c r="BA275" s="3"/>
      <c r="BB275" s="3"/>
      <c r="BC275" s="3"/>
    </row>
    <row r="276" spans="1:55" s="5" customFormat="1" x14ac:dyDescent="0.25">
      <c r="A276" s="15"/>
      <c r="B276" s="50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7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7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7"/>
      <c r="AV276" s="3"/>
      <c r="AW276" s="3"/>
      <c r="AX276" s="3"/>
      <c r="AY276" s="3"/>
      <c r="AZ276" s="3"/>
      <c r="BA276" s="3"/>
      <c r="BB276" s="3"/>
      <c r="BC276" s="3"/>
    </row>
    <row r="277" spans="1:55" s="5" customFormat="1" x14ac:dyDescent="0.25">
      <c r="A277" s="15"/>
      <c r="B277" s="50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7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7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7"/>
      <c r="AV277" s="3"/>
      <c r="AW277" s="3"/>
      <c r="AX277" s="3"/>
      <c r="AY277" s="3"/>
      <c r="AZ277" s="3"/>
      <c r="BA277" s="3"/>
      <c r="BB277" s="3"/>
      <c r="BC277" s="3"/>
    </row>
    <row r="278" spans="1:55" s="5" customFormat="1" x14ac:dyDescent="0.25">
      <c r="A278" s="15"/>
      <c r="B278" s="50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7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7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7"/>
      <c r="AV278" s="3"/>
      <c r="AW278" s="3"/>
      <c r="AX278" s="3"/>
      <c r="AY278" s="3"/>
      <c r="AZ278" s="3"/>
      <c r="BA278" s="3"/>
      <c r="BB278" s="3"/>
      <c r="BC278" s="3"/>
    </row>
    <row r="279" spans="1:55" s="5" customFormat="1" x14ac:dyDescent="0.25">
      <c r="A279" s="15"/>
      <c r="B279" s="50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7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7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7"/>
      <c r="AV279" s="3"/>
      <c r="AW279" s="3"/>
      <c r="AX279" s="3"/>
      <c r="AY279" s="3"/>
      <c r="AZ279" s="3"/>
      <c r="BA279" s="3"/>
      <c r="BB279" s="3"/>
      <c r="BC279" s="3"/>
    </row>
    <row r="280" spans="1:55" s="5" customFormat="1" x14ac:dyDescent="0.25">
      <c r="A280" s="15"/>
      <c r="B280" s="50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7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7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7"/>
      <c r="AV280" s="3"/>
      <c r="AW280" s="3"/>
      <c r="AX280" s="3"/>
      <c r="AY280" s="3"/>
      <c r="AZ280" s="3"/>
      <c r="BA280" s="3"/>
      <c r="BB280" s="3"/>
      <c r="BC280" s="3"/>
    </row>
    <row r="281" spans="1:55" s="5" customFormat="1" x14ac:dyDescent="0.25">
      <c r="A281" s="15"/>
      <c r="B281" s="50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7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7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7"/>
      <c r="AV281" s="3"/>
      <c r="AW281" s="3"/>
      <c r="AX281" s="3"/>
      <c r="AY281" s="3"/>
      <c r="AZ281" s="3"/>
      <c r="BA281" s="3"/>
      <c r="BB281" s="3"/>
      <c r="BC281" s="3"/>
    </row>
    <row r="282" spans="1:55" s="5" customFormat="1" x14ac:dyDescent="0.25">
      <c r="A282" s="15"/>
      <c r="B282" s="50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7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7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7"/>
      <c r="AV282" s="3"/>
      <c r="AW282" s="3"/>
      <c r="AX282" s="3"/>
      <c r="AY282" s="3"/>
      <c r="AZ282" s="3"/>
      <c r="BA282" s="3"/>
      <c r="BB282" s="3"/>
      <c r="BC282" s="3"/>
    </row>
    <row r="283" spans="1:55" s="5" customFormat="1" x14ac:dyDescent="0.25">
      <c r="A283" s="15"/>
      <c r="B283" s="50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7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7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7"/>
      <c r="AV283" s="3"/>
      <c r="AW283" s="3"/>
      <c r="AX283" s="3"/>
      <c r="AY283" s="3"/>
      <c r="AZ283" s="3"/>
      <c r="BA283" s="3"/>
      <c r="BB283" s="3"/>
      <c r="BC283" s="3"/>
    </row>
    <row r="284" spans="1:55" s="5" customFormat="1" x14ac:dyDescent="0.25">
      <c r="A284" s="15"/>
      <c r="B284" s="50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7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7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7"/>
      <c r="AV284" s="3"/>
      <c r="AW284" s="3"/>
      <c r="AX284" s="3"/>
      <c r="AY284" s="3"/>
      <c r="AZ284" s="3"/>
      <c r="BA284" s="3"/>
      <c r="BB284" s="3"/>
      <c r="BC284" s="3"/>
    </row>
    <row r="285" spans="1:55" s="5" customFormat="1" x14ac:dyDescent="0.25">
      <c r="A285" s="15"/>
      <c r="B285" s="50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7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7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7"/>
      <c r="AV285" s="3"/>
      <c r="AW285" s="3"/>
      <c r="AX285" s="3"/>
      <c r="AY285" s="3"/>
      <c r="AZ285" s="3"/>
      <c r="BA285" s="3"/>
      <c r="BB285" s="3"/>
      <c r="BC285" s="3"/>
    </row>
    <row r="286" spans="1:55" s="5" customFormat="1" x14ac:dyDescent="0.25">
      <c r="A286" s="15"/>
      <c r="B286" s="50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7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7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7"/>
      <c r="AV286" s="3"/>
      <c r="AW286" s="3"/>
      <c r="AX286" s="3"/>
      <c r="AY286" s="3"/>
      <c r="AZ286" s="3"/>
      <c r="BA286" s="3"/>
      <c r="BB286" s="3"/>
      <c r="BC286" s="3"/>
    </row>
    <row r="287" spans="1:55" s="5" customFormat="1" x14ac:dyDescent="0.25">
      <c r="A287" s="15"/>
      <c r="B287" s="50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7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7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7"/>
      <c r="AV287" s="3"/>
      <c r="AW287" s="3"/>
      <c r="AX287" s="3"/>
      <c r="AY287" s="3"/>
      <c r="AZ287" s="3"/>
      <c r="BA287" s="3"/>
      <c r="BB287" s="3"/>
      <c r="BC287" s="3"/>
    </row>
    <row r="288" spans="1:55" s="5" customFormat="1" x14ac:dyDescent="0.25">
      <c r="A288" s="15"/>
      <c r="B288" s="50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7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7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7"/>
      <c r="AV288" s="3"/>
      <c r="AW288" s="3"/>
      <c r="AX288" s="3"/>
      <c r="AY288" s="3"/>
      <c r="AZ288" s="3"/>
      <c r="BA288" s="3"/>
      <c r="BB288" s="3"/>
      <c r="BC288" s="3"/>
    </row>
    <row r="289" spans="1:55" s="5" customFormat="1" x14ac:dyDescent="0.25">
      <c r="A289" s="15"/>
      <c r="B289" s="50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7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7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7"/>
      <c r="AV289" s="3"/>
      <c r="AW289" s="3"/>
      <c r="AX289" s="3"/>
      <c r="AY289" s="3"/>
      <c r="AZ289" s="3"/>
      <c r="BA289" s="3"/>
      <c r="BB289" s="3"/>
      <c r="BC289" s="3"/>
    </row>
    <row r="290" spans="1:55" s="5" customFormat="1" x14ac:dyDescent="0.25">
      <c r="A290" s="15"/>
      <c r="B290" s="50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7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7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7"/>
      <c r="AV290" s="3"/>
      <c r="AW290" s="3"/>
      <c r="AX290" s="3"/>
      <c r="AY290" s="3"/>
      <c r="AZ290" s="3"/>
      <c r="BA290" s="3"/>
      <c r="BB290" s="3"/>
      <c r="BC290" s="3"/>
    </row>
    <row r="291" spans="1:55" s="5" customFormat="1" x14ac:dyDescent="0.25">
      <c r="A291" s="15"/>
      <c r="B291" s="50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7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7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7"/>
      <c r="AV291" s="3"/>
      <c r="AW291" s="3"/>
      <c r="AX291" s="3"/>
      <c r="AY291" s="3"/>
      <c r="AZ291" s="3"/>
      <c r="BA291" s="3"/>
      <c r="BB291" s="3"/>
      <c r="BC291" s="3"/>
    </row>
    <row r="292" spans="1:55" s="5" customFormat="1" x14ac:dyDescent="0.25">
      <c r="A292" s="15"/>
      <c r="B292" s="50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7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7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7"/>
      <c r="AV292" s="3"/>
      <c r="AW292" s="3"/>
      <c r="AX292" s="3"/>
      <c r="AY292" s="3"/>
      <c r="AZ292" s="3"/>
      <c r="BA292" s="3"/>
      <c r="BB292" s="3"/>
      <c r="BC292" s="3"/>
    </row>
    <row r="293" spans="1:55" s="5" customFormat="1" x14ac:dyDescent="0.25">
      <c r="A293" s="15"/>
      <c r="B293" s="50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7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7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7"/>
      <c r="AV293" s="3"/>
      <c r="AW293" s="3"/>
      <c r="AX293" s="3"/>
      <c r="AY293" s="3"/>
      <c r="AZ293" s="3"/>
      <c r="BA293" s="3"/>
      <c r="BB293" s="3"/>
      <c r="BC293" s="3"/>
    </row>
    <row r="294" spans="1:55" s="5" customFormat="1" x14ac:dyDescent="0.25">
      <c r="A294" s="15"/>
      <c r="B294" s="50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7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7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7"/>
      <c r="AV294" s="3"/>
      <c r="AW294" s="3"/>
      <c r="AX294" s="3"/>
      <c r="AY294" s="3"/>
      <c r="AZ294" s="3"/>
      <c r="BA294" s="3"/>
      <c r="BB294" s="3"/>
      <c r="BC294" s="3"/>
    </row>
    <row r="295" spans="1:55" s="5" customFormat="1" x14ac:dyDescent="0.25">
      <c r="A295" s="15"/>
      <c r="B295" s="50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7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7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7"/>
      <c r="AV295" s="3"/>
      <c r="AW295" s="3"/>
      <c r="AX295" s="3"/>
      <c r="AY295" s="3"/>
      <c r="AZ295" s="3"/>
      <c r="BA295" s="3"/>
      <c r="BB295" s="3"/>
      <c r="BC295" s="3"/>
    </row>
    <row r="296" spans="1:55" s="5" customFormat="1" x14ac:dyDescent="0.25">
      <c r="A296" s="15"/>
      <c r="B296" s="50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7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7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7"/>
      <c r="AV296" s="3"/>
      <c r="AW296" s="3"/>
      <c r="AX296" s="3"/>
      <c r="AY296" s="3"/>
      <c r="AZ296" s="3"/>
      <c r="BA296" s="3"/>
      <c r="BB296" s="3"/>
      <c r="BC296" s="3"/>
    </row>
    <row r="297" spans="1:55" s="5" customFormat="1" x14ac:dyDescent="0.25">
      <c r="A297" s="15"/>
      <c r="B297" s="50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7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7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7"/>
      <c r="AV297" s="3"/>
      <c r="AW297" s="3"/>
      <c r="AX297" s="3"/>
      <c r="AY297" s="3"/>
      <c r="AZ297" s="3"/>
      <c r="BA297" s="3"/>
      <c r="BB297" s="3"/>
      <c r="BC297" s="3"/>
    </row>
    <row r="298" spans="1:55" s="5" customFormat="1" x14ac:dyDescent="0.25">
      <c r="A298" s="15"/>
      <c r="B298" s="50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7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7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7"/>
      <c r="AV298" s="3"/>
      <c r="AW298" s="3"/>
      <c r="AX298" s="3"/>
      <c r="AY298" s="3"/>
      <c r="AZ298" s="3"/>
      <c r="BA298" s="3"/>
      <c r="BB298" s="3"/>
      <c r="BC298" s="3"/>
    </row>
    <row r="299" spans="1:55" s="5" customFormat="1" x14ac:dyDescent="0.25">
      <c r="A299" s="15"/>
      <c r="B299" s="50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7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7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7"/>
      <c r="AV299" s="3"/>
      <c r="AW299" s="3"/>
      <c r="AX299" s="3"/>
      <c r="AY299" s="3"/>
      <c r="AZ299" s="3"/>
      <c r="BA299" s="3"/>
      <c r="BB299" s="3"/>
      <c r="BC299" s="3"/>
    </row>
    <row r="300" spans="1:55" s="5" customFormat="1" x14ac:dyDescent="0.25">
      <c r="A300" s="15"/>
      <c r="B300" s="50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7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7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7"/>
      <c r="AV300" s="3"/>
      <c r="AW300" s="3"/>
      <c r="AX300" s="3"/>
      <c r="AY300" s="3"/>
      <c r="AZ300" s="3"/>
      <c r="BA300" s="3"/>
      <c r="BB300" s="3"/>
      <c r="BC300" s="3"/>
    </row>
    <row r="301" spans="1:55" s="5" customFormat="1" x14ac:dyDescent="0.25">
      <c r="A301" s="15"/>
      <c r="B301" s="50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7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7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7"/>
      <c r="AV301" s="3"/>
      <c r="AW301" s="3"/>
      <c r="AX301" s="3"/>
      <c r="AY301" s="3"/>
      <c r="AZ301" s="3"/>
      <c r="BA301" s="3"/>
      <c r="BB301" s="3"/>
      <c r="BC301" s="3"/>
    </row>
    <row r="302" spans="1:55" s="5" customFormat="1" x14ac:dyDescent="0.25">
      <c r="A302" s="15"/>
      <c r="B302" s="50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7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7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7"/>
      <c r="AV302" s="3"/>
      <c r="AW302" s="3"/>
      <c r="AX302" s="3"/>
      <c r="AY302" s="3"/>
      <c r="AZ302" s="3"/>
      <c r="BA302" s="3"/>
      <c r="BB302" s="3"/>
      <c r="BC302" s="3"/>
    </row>
    <row r="303" spans="1:55" s="5" customFormat="1" x14ac:dyDescent="0.25">
      <c r="A303" s="15"/>
      <c r="B303" s="50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7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7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7"/>
      <c r="AV303" s="3"/>
      <c r="AW303" s="3"/>
      <c r="AX303" s="3"/>
      <c r="AY303" s="3"/>
      <c r="AZ303" s="3"/>
      <c r="BA303" s="3"/>
      <c r="BB303" s="3"/>
      <c r="BC303" s="3"/>
    </row>
    <row r="304" spans="1:55" s="5" customFormat="1" x14ac:dyDescent="0.25">
      <c r="A304" s="15"/>
      <c r="B304" s="50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7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7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7"/>
      <c r="AV304" s="3"/>
      <c r="AW304" s="3"/>
      <c r="AX304" s="3"/>
      <c r="AY304" s="3"/>
      <c r="AZ304" s="3"/>
      <c r="BA304" s="3"/>
      <c r="BB304" s="3"/>
      <c r="BC304" s="3"/>
    </row>
    <row r="305" spans="1:55" s="5" customFormat="1" x14ac:dyDescent="0.25">
      <c r="A305" s="15"/>
      <c r="B305" s="50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7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7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7"/>
      <c r="AV305" s="3"/>
      <c r="AW305" s="3"/>
      <c r="AX305" s="3"/>
      <c r="AY305" s="3"/>
      <c r="AZ305" s="3"/>
      <c r="BA305" s="3"/>
      <c r="BB305" s="3"/>
      <c r="BC305" s="3"/>
    </row>
    <row r="306" spans="1:55" s="5" customFormat="1" x14ac:dyDescent="0.25">
      <c r="A306" s="15"/>
      <c r="B306" s="50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7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7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7"/>
      <c r="AV306" s="3"/>
      <c r="AW306" s="3"/>
      <c r="AX306" s="3"/>
      <c r="AY306" s="3"/>
      <c r="AZ306" s="3"/>
      <c r="BA306" s="3"/>
      <c r="BB306" s="3"/>
      <c r="BC306" s="3"/>
    </row>
    <row r="307" spans="1:55" s="5" customFormat="1" x14ac:dyDescent="0.25">
      <c r="A307" s="15"/>
      <c r="B307" s="50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7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7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7"/>
      <c r="AV307" s="3"/>
      <c r="AW307" s="3"/>
      <c r="AX307" s="3"/>
      <c r="AY307" s="3"/>
      <c r="AZ307" s="3"/>
      <c r="BA307" s="3"/>
      <c r="BB307" s="3"/>
      <c r="BC307" s="3"/>
    </row>
    <row r="308" spans="1:55" s="5" customFormat="1" x14ac:dyDescent="0.25">
      <c r="A308" s="15"/>
      <c r="B308" s="50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7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7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7"/>
      <c r="AV308" s="3"/>
      <c r="AW308" s="3"/>
      <c r="AX308" s="3"/>
      <c r="AY308" s="3"/>
      <c r="AZ308" s="3"/>
      <c r="BA308" s="3"/>
      <c r="BB308" s="3"/>
      <c r="BC308" s="3"/>
    </row>
    <row r="309" spans="1:55" s="5" customFormat="1" x14ac:dyDescent="0.25">
      <c r="A309" s="15"/>
      <c r="B309" s="50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7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7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7"/>
      <c r="AV309" s="3"/>
      <c r="AW309" s="3"/>
      <c r="AX309" s="3"/>
      <c r="AY309" s="3"/>
      <c r="AZ309" s="3"/>
      <c r="BA309" s="3"/>
      <c r="BB309" s="3"/>
      <c r="BC309" s="3"/>
    </row>
    <row r="310" spans="1:55" s="5" customFormat="1" x14ac:dyDescent="0.25">
      <c r="A310" s="15"/>
      <c r="B310" s="50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7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7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7"/>
      <c r="AV310" s="3"/>
      <c r="AW310" s="3"/>
      <c r="AX310" s="3"/>
      <c r="AY310" s="3"/>
      <c r="AZ310" s="3"/>
      <c r="BA310" s="3"/>
      <c r="BB310" s="3"/>
      <c r="BC310" s="3"/>
    </row>
    <row r="311" spans="1:55" s="5" customFormat="1" x14ac:dyDescent="0.25">
      <c r="A311" s="15"/>
      <c r="B311" s="50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7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7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7"/>
      <c r="AV311" s="3"/>
      <c r="AW311" s="3"/>
      <c r="AX311" s="3"/>
      <c r="AY311" s="3"/>
      <c r="AZ311" s="3"/>
      <c r="BA311" s="3"/>
      <c r="BB311" s="3"/>
      <c r="BC311" s="3"/>
    </row>
    <row r="312" spans="1:55" s="5" customFormat="1" x14ac:dyDescent="0.25">
      <c r="A312" s="15"/>
      <c r="B312" s="50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7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7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7"/>
      <c r="AV312" s="3"/>
      <c r="AW312" s="3"/>
      <c r="AX312" s="3"/>
      <c r="AY312" s="3"/>
      <c r="AZ312" s="3"/>
      <c r="BA312" s="3"/>
      <c r="BB312" s="3"/>
      <c r="BC312" s="3"/>
    </row>
    <row r="313" spans="1:55" s="5" customFormat="1" x14ac:dyDescent="0.25">
      <c r="A313" s="15"/>
      <c r="B313" s="50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7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7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7"/>
      <c r="AV313" s="3"/>
      <c r="AW313" s="3"/>
      <c r="AX313" s="3"/>
      <c r="AY313" s="3"/>
      <c r="AZ313" s="3"/>
      <c r="BA313" s="3"/>
      <c r="BB313" s="3"/>
      <c r="BC313" s="3"/>
    </row>
    <row r="314" spans="1:55" s="5" customFormat="1" x14ac:dyDescent="0.25">
      <c r="A314" s="15"/>
      <c r="B314" s="50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7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7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7"/>
      <c r="AV314" s="3"/>
      <c r="AW314" s="3"/>
      <c r="AX314" s="3"/>
      <c r="AY314" s="3"/>
      <c r="AZ314" s="3"/>
      <c r="BA314" s="3"/>
      <c r="BB314" s="3"/>
      <c r="BC314" s="3"/>
    </row>
    <row r="315" spans="1:55" s="5" customFormat="1" x14ac:dyDescent="0.25">
      <c r="A315" s="15"/>
      <c r="B315" s="50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7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7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7"/>
      <c r="AV315" s="3"/>
      <c r="AW315" s="3"/>
      <c r="AX315" s="3"/>
      <c r="AY315" s="3"/>
      <c r="AZ315" s="3"/>
      <c r="BA315" s="3"/>
      <c r="BB315" s="3"/>
      <c r="BC315" s="3"/>
    </row>
    <row r="316" spans="1:55" s="5" customFormat="1" x14ac:dyDescent="0.25">
      <c r="A316" s="15"/>
      <c r="B316" s="50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7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7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7"/>
      <c r="AV316" s="3"/>
      <c r="AW316" s="3"/>
      <c r="AX316" s="3"/>
      <c r="AY316" s="3"/>
      <c r="AZ316" s="3"/>
      <c r="BA316" s="3"/>
      <c r="BB316" s="3"/>
      <c r="BC316" s="3"/>
    </row>
    <row r="317" spans="1:55" s="5" customFormat="1" x14ac:dyDescent="0.25">
      <c r="A317" s="15"/>
      <c r="B317" s="50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7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7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7"/>
      <c r="AV317" s="3"/>
      <c r="AW317" s="3"/>
      <c r="AX317" s="3"/>
      <c r="AY317" s="3"/>
      <c r="AZ317" s="3"/>
      <c r="BA317" s="3"/>
      <c r="BB317" s="3"/>
      <c r="BC317" s="3"/>
    </row>
    <row r="318" spans="1:55" s="5" customFormat="1" x14ac:dyDescent="0.25">
      <c r="A318" s="15"/>
      <c r="B318" s="50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7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7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7"/>
      <c r="AV318" s="3"/>
      <c r="AW318" s="3"/>
      <c r="AX318" s="3"/>
      <c r="AY318" s="3"/>
      <c r="AZ318" s="3"/>
      <c r="BA318" s="3"/>
      <c r="BB318" s="3"/>
      <c r="BC318" s="3"/>
    </row>
    <row r="319" spans="1:55" s="5" customFormat="1" x14ac:dyDescent="0.25">
      <c r="A319" s="15"/>
      <c r="B319" s="50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7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7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7"/>
      <c r="AV319" s="3"/>
      <c r="AW319" s="3"/>
      <c r="AX319" s="3"/>
      <c r="AY319" s="3"/>
      <c r="AZ319" s="3"/>
      <c r="BA319" s="3"/>
      <c r="BB319" s="3"/>
      <c r="BC319" s="3"/>
    </row>
    <row r="320" spans="1:55" s="5" customFormat="1" x14ac:dyDescent="0.25">
      <c r="A320" s="15"/>
      <c r="B320" s="50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7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7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7"/>
      <c r="AV320" s="3"/>
      <c r="AW320" s="3"/>
      <c r="AX320" s="3"/>
      <c r="AY320" s="3"/>
      <c r="AZ320" s="3"/>
      <c r="BA320" s="3"/>
      <c r="BB320" s="3"/>
      <c r="BC320" s="3"/>
    </row>
    <row r="321" spans="1:55" s="5" customFormat="1" x14ac:dyDescent="0.25">
      <c r="A321" s="15"/>
      <c r="B321" s="50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7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7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7"/>
      <c r="AV321" s="3"/>
      <c r="AW321" s="3"/>
      <c r="AX321" s="3"/>
      <c r="AY321" s="3"/>
      <c r="AZ321" s="3"/>
      <c r="BA321" s="3"/>
      <c r="BB321" s="3"/>
      <c r="BC321" s="3"/>
    </row>
    <row r="322" spans="1:55" s="5" customFormat="1" x14ac:dyDescent="0.25">
      <c r="A322" s="15"/>
      <c r="B322" s="50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7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7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7"/>
      <c r="AV322" s="3"/>
      <c r="AW322" s="3"/>
      <c r="AX322" s="3"/>
      <c r="AY322" s="3"/>
      <c r="AZ322" s="3"/>
      <c r="BA322" s="3"/>
      <c r="BB322" s="3"/>
      <c r="BC322" s="3"/>
    </row>
    <row r="323" spans="1:55" s="5" customFormat="1" x14ac:dyDescent="0.25">
      <c r="A323" s="15"/>
      <c r="B323" s="50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7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7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7"/>
      <c r="AV323" s="3"/>
      <c r="AW323" s="3"/>
      <c r="AX323" s="3"/>
      <c r="AY323" s="3"/>
      <c r="AZ323" s="3"/>
      <c r="BA323" s="3"/>
      <c r="BB323" s="3"/>
      <c r="BC323" s="3"/>
    </row>
    <row r="324" spans="1:55" s="5" customFormat="1" x14ac:dyDescent="0.25">
      <c r="A324" s="15"/>
      <c r="B324" s="50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7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7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7"/>
      <c r="AV324" s="3"/>
      <c r="AW324" s="3"/>
      <c r="AX324" s="3"/>
      <c r="AY324" s="3"/>
      <c r="AZ324" s="3"/>
      <c r="BA324" s="3"/>
      <c r="BB324" s="3"/>
      <c r="BC324" s="3"/>
    </row>
    <row r="325" spans="1:55" s="5" customFormat="1" x14ac:dyDescent="0.25">
      <c r="A325" s="15"/>
      <c r="B325" s="50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7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7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7"/>
      <c r="AV325" s="3"/>
      <c r="AW325" s="3"/>
      <c r="AX325" s="3"/>
      <c r="AY325" s="3"/>
      <c r="AZ325" s="3"/>
      <c r="BA325" s="3"/>
      <c r="BB325" s="3"/>
      <c r="BC325" s="3"/>
    </row>
    <row r="326" spans="1:55" s="5" customFormat="1" x14ac:dyDescent="0.25">
      <c r="A326" s="15"/>
      <c r="B326" s="50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7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7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7"/>
      <c r="AV326" s="3"/>
      <c r="AW326" s="3"/>
      <c r="AX326" s="3"/>
      <c r="AY326" s="3"/>
      <c r="AZ326" s="3"/>
      <c r="BA326" s="3"/>
      <c r="BB326" s="3"/>
      <c r="BC326" s="3"/>
    </row>
    <row r="327" spans="1:55" s="5" customFormat="1" x14ac:dyDescent="0.25">
      <c r="A327" s="15"/>
      <c r="B327" s="50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7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7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7"/>
      <c r="AV327" s="3"/>
      <c r="AW327" s="3"/>
      <c r="AX327" s="3"/>
      <c r="AY327" s="3"/>
      <c r="AZ327" s="3"/>
      <c r="BA327" s="3"/>
      <c r="BB327" s="3"/>
      <c r="BC327" s="3"/>
    </row>
    <row r="328" spans="1:55" s="5" customFormat="1" x14ac:dyDescent="0.25">
      <c r="A328" s="15"/>
      <c r="B328" s="50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7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7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7"/>
      <c r="AV328" s="3"/>
      <c r="AW328" s="3"/>
      <c r="AX328" s="3"/>
      <c r="AY328" s="3"/>
      <c r="AZ328" s="3"/>
      <c r="BA328" s="3"/>
      <c r="BB328" s="3"/>
      <c r="BC328" s="3"/>
    </row>
    <row r="329" spans="1:55" s="5" customFormat="1" x14ac:dyDescent="0.25">
      <c r="A329" s="15"/>
      <c r="B329" s="50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7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7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7"/>
      <c r="AV329" s="3"/>
      <c r="AW329" s="3"/>
      <c r="AX329" s="3"/>
      <c r="AY329" s="3"/>
      <c r="AZ329" s="3"/>
      <c r="BA329" s="3"/>
      <c r="BB329" s="3"/>
      <c r="BC329" s="3"/>
    </row>
    <row r="330" spans="1:55" s="5" customFormat="1" x14ac:dyDescent="0.25">
      <c r="A330" s="15"/>
      <c r="B330" s="50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7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7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7"/>
      <c r="AV330" s="3"/>
      <c r="AW330" s="3"/>
      <c r="AX330" s="3"/>
      <c r="AY330" s="3"/>
      <c r="AZ330" s="3"/>
      <c r="BA330" s="3"/>
      <c r="BB330" s="3"/>
      <c r="BC330" s="3"/>
    </row>
    <row r="331" spans="1:55" s="5" customFormat="1" x14ac:dyDescent="0.25">
      <c r="A331" s="15"/>
      <c r="B331" s="50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7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7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7"/>
      <c r="AV331" s="3"/>
      <c r="AW331" s="3"/>
      <c r="AX331" s="3"/>
      <c r="AY331" s="3"/>
      <c r="AZ331" s="3"/>
      <c r="BA331" s="3"/>
      <c r="BB331" s="3"/>
      <c r="BC331" s="3"/>
    </row>
    <row r="332" spans="1:55" s="5" customFormat="1" x14ac:dyDescent="0.25">
      <c r="A332" s="15"/>
      <c r="B332" s="50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7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7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7"/>
      <c r="AV332" s="3"/>
      <c r="AW332" s="3"/>
      <c r="AX332" s="3"/>
      <c r="AY332" s="3"/>
      <c r="AZ332" s="3"/>
      <c r="BA332" s="3"/>
      <c r="BB332" s="3"/>
      <c r="BC332" s="3"/>
    </row>
    <row r="333" spans="1:55" s="5" customFormat="1" x14ac:dyDescent="0.25">
      <c r="A333" s="15"/>
      <c r="B333" s="50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7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7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7"/>
      <c r="AV333" s="3"/>
      <c r="AW333" s="3"/>
      <c r="AX333" s="3"/>
      <c r="AY333" s="3"/>
      <c r="AZ333" s="3"/>
      <c r="BA333" s="3"/>
      <c r="BB333" s="3"/>
      <c r="BC333" s="3"/>
    </row>
    <row r="334" spans="1:55" s="5" customFormat="1" x14ac:dyDescent="0.25">
      <c r="A334" s="15"/>
      <c r="B334" s="50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7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7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7"/>
      <c r="AV334" s="3"/>
      <c r="AW334" s="3"/>
      <c r="AX334" s="3"/>
      <c r="AY334" s="3"/>
      <c r="AZ334" s="3"/>
      <c r="BA334" s="3"/>
      <c r="BB334" s="3"/>
      <c r="BC334" s="3"/>
    </row>
    <row r="335" spans="1:55" s="5" customFormat="1" x14ac:dyDescent="0.25">
      <c r="A335" s="15"/>
      <c r="B335" s="50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7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7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7"/>
      <c r="AV335" s="3"/>
      <c r="AW335" s="3"/>
      <c r="AX335" s="3"/>
      <c r="AY335" s="3"/>
      <c r="AZ335" s="3"/>
      <c r="BA335" s="3"/>
      <c r="BB335" s="3"/>
      <c r="BC335" s="3"/>
    </row>
    <row r="336" spans="1:55" s="5" customFormat="1" x14ac:dyDescent="0.25">
      <c r="A336" s="15"/>
      <c r="B336" s="50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7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7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7"/>
      <c r="AV336" s="3"/>
      <c r="AW336" s="3"/>
      <c r="AX336" s="3"/>
      <c r="AY336" s="3"/>
      <c r="AZ336" s="3"/>
      <c r="BA336" s="3"/>
      <c r="BB336" s="3"/>
      <c r="BC336" s="3"/>
    </row>
    <row r="337" spans="1:55" s="5" customFormat="1" x14ac:dyDescent="0.25">
      <c r="A337" s="15"/>
      <c r="B337" s="50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7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7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7"/>
      <c r="AV337" s="3"/>
      <c r="AW337" s="3"/>
      <c r="AX337" s="3"/>
      <c r="AY337" s="3"/>
      <c r="AZ337" s="3"/>
      <c r="BA337" s="3"/>
      <c r="BB337" s="3"/>
      <c r="BC337" s="3"/>
    </row>
    <row r="338" spans="1:55" s="5" customFormat="1" x14ac:dyDescent="0.25">
      <c r="A338" s="15"/>
      <c r="B338" s="50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7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7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7"/>
      <c r="AV338" s="3"/>
      <c r="AW338" s="3"/>
      <c r="AX338" s="3"/>
      <c r="AY338" s="3"/>
      <c r="AZ338" s="3"/>
      <c r="BA338" s="3"/>
      <c r="BB338" s="3"/>
      <c r="BC338" s="3"/>
    </row>
    <row r="339" spans="1:55" s="5" customFormat="1" x14ac:dyDescent="0.25">
      <c r="A339" s="15"/>
      <c r="B339" s="50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7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7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7"/>
      <c r="AV339" s="3"/>
      <c r="AW339" s="3"/>
      <c r="AX339" s="3"/>
      <c r="AY339" s="3"/>
      <c r="AZ339" s="3"/>
      <c r="BA339" s="3"/>
      <c r="BB339" s="3"/>
      <c r="BC339" s="3"/>
    </row>
    <row r="340" spans="1:55" s="5" customFormat="1" x14ac:dyDescent="0.25">
      <c r="A340" s="15"/>
      <c r="B340" s="50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7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7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7"/>
      <c r="AV340" s="3"/>
      <c r="AW340" s="3"/>
      <c r="AX340" s="3"/>
      <c r="AY340" s="3"/>
      <c r="AZ340" s="3"/>
      <c r="BA340" s="3"/>
      <c r="BB340" s="3"/>
      <c r="BC340" s="3"/>
    </row>
    <row r="341" spans="1:55" s="5" customFormat="1" x14ac:dyDescent="0.25">
      <c r="A341" s="15"/>
      <c r="B341" s="50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7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7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7"/>
      <c r="AV341" s="3"/>
      <c r="AW341" s="3"/>
      <c r="AX341" s="3"/>
      <c r="AY341" s="3"/>
      <c r="AZ341" s="3"/>
      <c r="BA341" s="3"/>
      <c r="BB341" s="3"/>
      <c r="BC341" s="3"/>
    </row>
    <row r="342" spans="1:55" s="5" customFormat="1" x14ac:dyDescent="0.25">
      <c r="A342" s="15"/>
      <c r="B342" s="50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7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7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7"/>
      <c r="AV342" s="3"/>
      <c r="AW342" s="3"/>
      <c r="AX342" s="3"/>
      <c r="AY342" s="3"/>
      <c r="AZ342" s="3"/>
      <c r="BA342" s="3"/>
      <c r="BB342" s="3"/>
      <c r="BC342" s="3"/>
    </row>
    <row r="343" spans="1:55" s="5" customFormat="1" x14ac:dyDescent="0.25">
      <c r="A343" s="15"/>
      <c r="B343" s="50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7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7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7"/>
      <c r="AV343" s="3"/>
      <c r="AW343" s="3"/>
      <c r="AX343" s="3"/>
      <c r="AY343" s="3"/>
      <c r="AZ343" s="3"/>
      <c r="BA343" s="3"/>
      <c r="BB343" s="3"/>
      <c r="BC343" s="3"/>
    </row>
    <row r="344" spans="1:55" s="5" customFormat="1" x14ac:dyDescent="0.25">
      <c r="A344" s="15"/>
      <c r="B344" s="50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7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7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7"/>
      <c r="AV344" s="3"/>
      <c r="AW344" s="3"/>
      <c r="AX344" s="3"/>
      <c r="AY344" s="3"/>
      <c r="AZ344" s="3"/>
      <c r="BA344" s="3"/>
      <c r="BB344" s="3"/>
      <c r="BC344" s="3"/>
    </row>
    <row r="345" spans="1:55" s="5" customFormat="1" x14ac:dyDescent="0.25">
      <c r="A345" s="15"/>
      <c r="B345" s="50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7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7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7"/>
      <c r="AV345" s="3"/>
      <c r="AW345" s="3"/>
      <c r="AX345" s="3"/>
      <c r="AY345" s="3"/>
      <c r="AZ345" s="3"/>
      <c r="BA345" s="3"/>
      <c r="BB345" s="3"/>
      <c r="BC345" s="3"/>
    </row>
    <row r="346" spans="1:55" s="5" customFormat="1" x14ac:dyDescent="0.25">
      <c r="A346" s="15"/>
      <c r="B346" s="50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7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7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7"/>
      <c r="AV346" s="3"/>
      <c r="AW346" s="3"/>
      <c r="AX346" s="3"/>
      <c r="AY346" s="3"/>
      <c r="AZ346" s="3"/>
      <c r="BA346" s="3"/>
      <c r="BB346" s="3"/>
      <c r="BC346" s="3"/>
    </row>
    <row r="347" spans="1:55" s="5" customFormat="1" x14ac:dyDescent="0.25">
      <c r="A347" s="15"/>
      <c r="B347" s="50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7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7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7"/>
      <c r="AV347" s="3"/>
      <c r="AW347" s="3"/>
      <c r="AX347" s="3"/>
      <c r="AY347" s="3"/>
      <c r="AZ347" s="3"/>
      <c r="BA347" s="3"/>
      <c r="BB347" s="3"/>
      <c r="BC347" s="3"/>
    </row>
    <row r="348" spans="1:55" s="5" customFormat="1" x14ac:dyDescent="0.25">
      <c r="A348" s="15"/>
      <c r="B348" s="50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7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7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7"/>
      <c r="AV348" s="3"/>
      <c r="AW348" s="3"/>
      <c r="AX348" s="3"/>
      <c r="AY348" s="3"/>
      <c r="AZ348" s="3"/>
      <c r="BA348" s="3"/>
      <c r="BB348" s="3"/>
      <c r="BC348" s="3"/>
    </row>
    <row r="349" spans="1:55" s="5" customFormat="1" x14ac:dyDescent="0.25">
      <c r="A349" s="15"/>
      <c r="B349" s="50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7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7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7"/>
      <c r="AV349" s="3"/>
      <c r="AW349" s="3"/>
      <c r="AX349" s="3"/>
      <c r="AY349" s="3"/>
      <c r="AZ349" s="3"/>
      <c r="BA349" s="3"/>
      <c r="BB349" s="3"/>
      <c r="BC349" s="3"/>
    </row>
    <row r="350" spans="1:55" s="5" customFormat="1" x14ac:dyDescent="0.25">
      <c r="A350" s="15"/>
      <c r="B350" s="50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7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7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7"/>
      <c r="AV350" s="3"/>
      <c r="AW350" s="3"/>
      <c r="AX350" s="3"/>
      <c r="AY350" s="3"/>
      <c r="AZ350" s="3"/>
      <c r="BA350" s="3"/>
      <c r="BB350" s="3"/>
      <c r="BC350" s="3"/>
    </row>
    <row r="351" spans="1:55" s="5" customFormat="1" x14ac:dyDescent="0.25">
      <c r="A351" s="15"/>
      <c r="B351" s="50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7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7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7"/>
      <c r="AV351" s="3"/>
      <c r="AW351" s="3"/>
      <c r="AX351" s="3"/>
      <c r="AY351" s="3"/>
      <c r="AZ351" s="3"/>
      <c r="BA351" s="3"/>
      <c r="BB351" s="3"/>
      <c r="BC351" s="3"/>
    </row>
    <row r="352" spans="1:55" s="5" customFormat="1" x14ac:dyDescent="0.25">
      <c r="A352" s="15"/>
      <c r="B352" s="50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7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7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7"/>
      <c r="AV352" s="3"/>
      <c r="AW352" s="3"/>
      <c r="AX352" s="3"/>
      <c r="AY352" s="3"/>
      <c r="AZ352" s="3"/>
      <c r="BA352" s="3"/>
      <c r="BB352" s="3"/>
      <c r="BC352" s="3"/>
    </row>
    <row r="353" spans="1:55" s="5" customFormat="1" x14ac:dyDescent="0.25">
      <c r="A353" s="15"/>
      <c r="B353" s="50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7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7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7"/>
      <c r="AV353" s="3"/>
      <c r="AW353" s="3"/>
      <c r="AX353" s="3"/>
      <c r="AY353" s="3"/>
      <c r="AZ353" s="3"/>
      <c r="BA353" s="3"/>
      <c r="BB353" s="3"/>
      <c r="BC353" s="3"/>
    </row>
    <row r="354" spans="1:55" s="5" customFormat="1" x14ac:dyDescent="0.25">
      <c r="A354" s="15"/>
      <c r="B354" s="50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7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7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7"/>
      <c r="AV354" s="3"/>
      <c r="AW354" s="3"/>
      <c r="AX354" s="3"/>
      <c r="AY354" s="3"/>
      <c r="AZ354" s="3"/>
      <c r="BA354" s="3"/>
      <c r="BB354" s="3"/>
      <c r="BC354" s="3"/>
    </row>
    <row r="355" spans="1:55" s="5" customFormat="1" x14ac:dyDescent="0.25">
      <c r="A355" s="15"/>
      <c r="B355" s="50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7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7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7"/>
      <c r="AV355" s="3"/>
      <c r="AW355" s="3"/>
      <c r="AX355" s="3"/>
      <c r="AY355" s="3"/>
      <c r="AZ355" s="3"/>
      <c r="BA355" s="3"/>
      <c r="BB355" s="3"/>
      <c r="BC355" s="3"/>
    </row>
    <row r="356" spans="1:55" s="5" customFormat="1" x14ac:dyDescent="0.25">
      <c r="A356" s="15"/>
      <c r="B356" s="50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7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7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7"/>
      <c r="AV356" s="3"/>
      <c r="AW356" s="3"/>
      <c r="AX356" s="3"/>
      <c r="AY356" s="3"/>
      <c r="AZ356" s="3"/>
      <c r="BA356" s="3"/>
      <c r="BB356" s="3"/>
      <c r="BC356" s="3"/>
    </row>
    <row r="357" spans="1:55" s="5" customFormat="1" x14ac:dyDescent="0.25">
      <c r="A357" s="15"/>
      <c r="B357" s="50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7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7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7"/>
      <c r="AV357" s="3"/>
      <c r="AW357" s="3"/>
      <c r="AX357" s="3"/>
      <c r="AY357" s="3"/>
      <c r="AZ357" s="3"/>
      <c r="BA357" s="3"/>
      <c r="BB357" s="3"/>
      <c r="BC357" s="3"/>
    </row>
    <row r="358" spans="1:55" s="5" customFormat="1" x14ac:dyDescent="0.25">
      <c r="A358" s="15"/>
      <c r="B358" s="50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7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7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7"/>
      <c r="AV358" s="3"/>
      <c r="AW358" s="3"/>
      <c r="AX358" s="3"/>
      <c r="AY358" s="3"/>
      <c r="AZ358" s="3"/>
      <c r="BA358" s="3"/>
      <c r="BB358" s="3"/>
      <c r="BC358" s="3"/>
    </row>
    <row r="359" spans="1:55" s="5" customFormat="1" x14ac:dyDescent="0.25">
      <c r="A359" s="15"/>
      <c r="B359" s="50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7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7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7"/>
      <c r="AV359" s="3"/>
      <c r="AW359" s="3"/>
      <c r="AX359" s="3"/>
      <c r="AY359" s="3"/>
      <c r="AZ359" s="3"/>
      <c r="BA359" s="3"/>
      <c r="BB359" s="3"/>
      <c r="BC359" s="3"/>
    </row>
    <row r="360" spans="1:55" s="5" customFormat="1" x14ac:dyDescent="0.25">
      <c r="A360" s="15"/>
      <c r="B360" s="50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7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7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7"/>
      <c r="AV360" s="3"/>
      <c r="AW360" s="3"/>
      <c r="AX360" s="3"/>
      <c r="AY360" s="3"/>
      <c r="AZ360" s="3"/>
      <c r="BA360" s="3"/>
      <c r="BB360" s="3"/>
      <c r="BC360" s="3"/>
    </row>
    <row r="361" spans="1:55" s="5" customFormat="1" x14ac:dyDescent="0.25">
      <c r="A361" s="15"/>
      <c r="B361" s="50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7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7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7"/>
      <c r="AV361" s="3"/>
      <c r="AW361" s="3"/>
      <c r="AX361" s="3"/>
      <c r="AY361" s="3"/>
      <c r="AZ361" s="3"/>
      <c r="BA361" s="3"/>
      <c r="BB361" s="3"/>
      <c r="BC361" s="3"/>
    </row>
    <row r="362" spans="1:55" s="5" customFormat="1" x14ac:dyDescent="0.25">
      <c r="A362" s="15"/>
      <c r="B362" s="50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7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7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7"/>
      <c r="AV362" s="3"/>
      <c r="AW362" s="3"/>
      <c r="AX362" s="3"/>
      <c r="AY362" s="3"/>
      <c r="AZ362" s="3"/>
      <c r="BA362" s="3"/>
      <c r="BB362" s="3"/>
      <c r="BC362" s="3"/>
    </row>
    <row r="363" spans="1:55" s="5" customFormat="1" x14ac:dyDescent="0.25">
      <c r="A363" s="15"/>
      <c r="B363" s="50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7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7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7"/>
      <c r="AV363" s="3"/>
      <c r="AW363" s="3"/>
      <c r="AX363" s="3"/>
      <c r="AY363" s="3"/>
      <c r="AZ363" s="3"/>
      <c r="BA363" s="3"/>
      <c r="BB363" s="3"/>
      <c r="BC363" s="3"/>
    </row>
    <row r="364" spans="1:55" s="5" customFormat="1" x14ac:dyDescent="0.25">
      <c r="A364" s="15"/>
      <c r="B364" s="50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7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7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7"/>
      <c r="AV364" s="3"/>
      <c r="AW364" s="3"/>
      <c r="AX364" s="3"/>
      <c r="AY364" s="3"/>
      <c r="AZ364" s="3"/>
      <c r="BA364" s="3"/>
      <c r="BB364" s="3"/>
      <c r="BC364" s="3"/>
    </row>
    <row r="365" spans="1:55" s="5" customFormat="1" x14ac:dyDescent="0.25">
      <c r="A365" s="15"/>
      <c r="B365" s="50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7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7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7"/>
      <c r="AV365" s="3"/>
      <c r="AW365" s="3"/>
      <c r="AX365" s="3"/>
      <c r="AY365" s="3"/>
      <c r="AZ365" s="3"/>
      <c r="BA365" s="3"/>
      <c r="BB365" s="3"/>
      <c r="BC365" s="3"/>
    </row>
    <row r="366" spans="1:55" s="5" customFormat="1" x14ac:dyDescent="0.25">
      <c r="A366" s="15"/>
      <c r="B366" s="50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7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7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7"/>
      <c r="AV366" s="3"/>
      <c r="AW366" s="3"/>
      <c r="AX366" s="3"/>
      <c r="AY366" s="3"/>
      <c r="AZ366" s="3"/>
      <c r="BA366" s="3"/>
      <c r="BB366" s="3"/>
      <c r="BC366" s="3"/>
    </row>
    <row r="367" spans="1:55" s="5" customFormat="1" x14ac:dyDescent="0.25">
      <c r="A367" s="15"/>
      <c r="B367" s="50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7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7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7"/>
      <c r="AV367" s="3"/>
      <c r="AW367" s="3"/>
      <c r="AX367" s="3"/>
      <c r="AY367" s="3"/>
      <c r="AZ367" s="3"/>
      <c r="BA367" s="3"/>
      <c r="BB367" s="3"/>
      <c r="BC367" s="3"/>
    </row>
    <row r="368" spans="1:55" s="5" customFormat="1" x14ac:dyDescent="0.25">
      <c r="A368" s="15"/>
      <c r="B368" s="50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7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7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7"/>
      <c r="AV368" s="3"/>
      <c r="AW368" s="3"/>
      <c r="AX368" s="3"/>
      <c r="AY368" s="3"/>
      <c r="AZ368" s="3"/>
      <c r="BA368" s="3"/>
      <c r="BB368" s="3"/>
      <c r="BC368" s="3"/>
    </row>
    <row r="369" spans="1:55" s="5" customFormat="1" x14ac:dyDescent="0.25">
      <c r="A369" s="15"/>
      <c r="B369" s="50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7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7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7"/>
      <c r="AV369" s="3"/>
      <c r="AW369" s="3"/>
      <c r="AX369" s="3"/>
      <c r="AY369" s="3"/>
      <c r="AZ369" s="3"/>
      <c r="BA369" s="3"/>
      <c r="BB369" s="3"/>
      <c r="BC369" s="3"/>
    </row>
    <row r="370" spans="1:55" s="5" customFormat="1" x14ac:dyDescent="0.25">
      <c r="A370" s="15"/>
      <c r="B370" s="50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7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7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7"/>
      <c r="AV370" s="3"/>
      <c r="AW370" s="3"/>
      <c r="AX370" s="3"/>
      <c r="AY370" s="3"/>
      <c r="AZ370" s="3"/>
      <c r="BA370" s="3"/>
      <c r="BB370" s="3"/>
      <c r="BC370" s="3"/>
    </row>
    <row r="371" spans="1:55" s="5" customFormat="1" x14ac:dyDescent="0.25">
      <c r="A371" s="15"/>
      <c r="B371" s="50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7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7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7"/>
      <c r="AV371" s="3"/>
      <c r="AW371" s="3"/>
      <c r="AX371" s="3"/>
      <c r="AY371" s="3"/>
      <c r="AZ371" s="3"/>
      <c r="BA371" s="3"/>
      <c r="BB371" s="3"/>
      <c r="BC371" s="3"/>
    </row>
    <row r="372" spans="1:55" s="5" customFormat="1" x14ac:dyDescent="0.25">
      <c r="A372" s="15"/>
      <c r="B372" s="50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7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7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7"/>
      <c r="AV372" s="3"/>
      <c r="AW372" s="3"/>
      <c r="AX372" s="3"/>
      <c r="AY372" s="3"/>
      <c r="AZ372" s="3"/>
      <c r="BA372" s="3"/>
      <c r="BB372" s="3"/>
      <c r="BC372" s="3"/>
    </row>
    <row r="373" spans="1:55" s="5" customFormat="1" x14ac:dyDescent="0.25">
      <c r="A373" s="15"/>
      <c r="B373" s="50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7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7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7"/>
      <c r="AV373" s="3"/>
      <c r="AW373" s="3"/>
      <c r="AX373" s="3"/>
      <c r="AY373" s="3"/>
      <c r="AZ373" s="3"/>
      <c r="BA373" s="3"/>
      <c r="BB373" s="3"/>
      <c r="BC373" s="3"/>
    </row>
    <row r="374" spans="1:55" s="5" customFormat="1" x14ac:dyDescent="0.25">
      <c r="A374" s="15"/>
      <c r="B374" s="50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7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7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7"/>
      <c r="AV374" s="3"/>
      <c r="AW374" s="3"/>
      <c r="AX374" s="3"/>
      <c r="AY374" s="3"/>
      <c r="AZ374" s="3"/>
      <c r="BA374" s="3"/>
      <c r="BB374" s="3"/>
      <c r="BC374" s="3"/>
    </row>
    <row r="375" spans="1:55" s="5" customFormat="1" x14ac:dyDescent="0.25">
      <c r="A375" s="15"/>
      <c r="B375" s="50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7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7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7"/>
      <c r="AV375" s="3"/>
      <c r="AW375" s="3"/>
      <c r="AX375" s="3"/>
      <c r="AY375" s="3"/>
      <c r="AZ375" s="3"/>
      <c r="BA375" s="3"/>
      <c r="BB375" s="3"/>
      <c r="BC375" s="3"/>
    </row>
    <row r="376" spans="1:55" s="5" customFormat="1" x14ac:dyDescent="0.25">
      <c r="A376" s="15"/>
      <c r="B376" s="50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7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7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7"/>
      <c r="AV376" s="3"/>
      <c r="AW376" s="3"/>
      <c r="AX376" s="3"/>
      <c r="AY376" s="3"/>
      <c r="AZ376" s="3"/>
      <c r="BA376" s="3"/>
      <c r="BB376" s="3"/>
      <c r="BC376" s="3"/>
    </row>
    <row r="377" spans="1:55" s="5" customFormat="1" x14ac:dyDescent="0.25">
      <c r="A377" s="15"/>
      <c r="B377" s="50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7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7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7"/>
      <c r="AV377" s="3"/>
      <c r="AW377" s="3"/>
      <c r="AX377" s="3"/>
      <c r="AY377" s="3"/>
      <c r="AZ377" s="3"/>
      <c r="BA377" s="3"/>
      <c r="BB377" s="3"/>
      <c r="BC377" s="3"/>
    </row>
    <row r="378" spans="1:55" s="5" customFormat="1" x14ac:dyDescent="0.25">
      <c r="A378" s="15"/>
      <c r="B378" s="50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7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7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7"/>
      <c r="AV378" s="3"/>
      <c r="AW378" s="3"/>
      <c r="AX378" s="3"/>
      <c r="AY378" s="3"/>
      <c r="AZ378" s="3"/>
      <c r="BA378" s="3"/>
      <c r="BB378" s="3"/>
      <c r="BC378" s="3"/>
    </row>
    <row r="379" spans="1:55" s="5" customFormat="1" x14ac:dyDescent="0.25">
      <c r="A379" s="15"/>
      <c r="B379" s="50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7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7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7"/>
      <c r="AV379" s="3"/>
      <c r="AW379" s="3"/>
      <c r="AX379" s="3"/>
      <c r="AY379" s="3"/>
      <c r="AZ379" s="3"/>
      <c r="BA379" s="3"/>
      <c r="BB379" s="3"/>
      <c r="BC379" s="3"/>
    </row>
    <row r="380" spans="1:55" s="5" customFormat="1" x14ac:dyDescent="0.25">
      <c r="A380" s="15"/>
      <c r="B380" s="50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7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7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7"/>
      <c r="AV380" s="3"/>
      <c r="AW380" s="3"/>
      <c r="AX380" s="3"/>
      <c r="AY380" s="3"/>
      <c r="AZ380" s="3"/>
      <c r="BA380" s="3"/>
      <c r="BB380" s="3"/>
      <c r="BC380" s="3"/>
    </row>
    <row r="381" spans="1:55" s="5" customFormat="1" x14ac:dyDescent="0.25">
      <c r="A381" s="15"/>
      <c r="B381" s="50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7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7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7"/>
      <c r="AV381" s="3"/>
      <c r="AW381" s="3"/>
      <c r="AX381" s="3"/>
      <c r="AY381" s="3"/>
      <c r="AZ381" s="3"/>
      <c r="BA381" s="3"/>
      <c r="BB381" s="3"/>
      <c r="BC381" s="3"/>
    </row>
    <row r="382" spans="1:55" s="5" customFormat="1" x14ac:dyDescent="0.25">
      <c r="A382" s="15"/>
      <c r="B382" s="50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7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7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7"/>
      <c r="AV382" s="3"/>
      <c r="AW382" s="3"/>
      <c r="AX382" s="3"/>
      <c r="AY382" s="3"/>
      <c r="AZ382" s="3"/>
      <c r="BA382" s="3"/>
      <c r="BB382" s="3"/>
      <c r="BC382" s="3"/>
    </row>
    <row r="383" spans="1:55" s="5" customFormat="1" x14ac:dyDescent="0.25">
      <c r="A383" s="15"/>
      <c r="B383" s="50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7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7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7"/>
      <c r="AV383" s="3"/>
      <c r="AW383" s="3"/>
      <c r="AX383" s="3"/>
      <c r="AY383" s="3"/>
      <c r="AZ383" s="3"/>
      <c r="BA383" s="3"/>
      <c r="BB383" s="3"/>
      <c r="BC383" s="3"/>
    </row>
    <row r="384" spans="1:55" s="5" customFormat="1" x14ac:dyDescent="0.25">
      <c r="A384" s="15"/>
      <c r="B384" s="50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7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7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7"/>
      <c r="AV384" s="3"/>
      <c r="AW384" s="3"/>
      <c r="AX384" s="3"/>
      <c r="AY384" s="3"/>
      <c r="AZ384" s="3"/>
      <c r="BA384" s="3"/>
      <c r="BB384" s="3"/>
      <c r="BC384" s="3"/>
    </row>
    <row r="385" spans="1:55" s="5" customFormat="1" x14ac:dyDescent="0.25">
      <c r="A385" s="15"/>
      <c r="B385" s="50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7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7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7"/>
      <c r="AV385" s="3"/>
      <c r="AW385" s="3"/>
      <c r="AX385" s="3"/>
      <c r="AY385" s="3"/>
      <c r="AZ385" s="3"/>
      <c r="BA385" s="3"/>
      <c r="BB385" s="3"/>
      <c r="BC385" s="3"/>
    </row>
    <row r="386" spans="1:55" s="5" customFormat="1" x14ac:dyDescent="0.25">
      <c r="A386" s="15"/>
      <c r="B386" s="50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7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7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7"/>
      <c r="AV386" s="3"/>
      <c r="AW386" s="3"/>
      <c r="AX386" s="3"/>
      <c r="AY386" s="3"/>
      <c r="AZ386" s="3"/>
      <c r="BA386" s="3"/>
      <c r="BB386" s="3"/>
      <c r="BC386" s="3"/>
    </row>
    <row r="387" spans="1:55" s="5" customFormat="1" x14ac:dyDescent="0.25">
      <c r="A387" s="15"/>
      <c r="B387" s="50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7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7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7"/>
      <c r="AV387" s="3"/>
      <c r="AW387" s="3"/>
      <c r="AX387" s="3"/>
      <c r="AY387" s="3"/>
      <c r="AZ387" s="3"/>
      <c r="BA387" s="3"/>
      <c r="BB387" s="3"/>
      <c r="BC387" s="3"/>
    </row>
    <row r="388" spans="1:55" s="5" customFormat="1" x14ac:dyDescent="0.25">
      <c r="A388" s="15"/>
      <c r="B388" s="50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7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7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7"/>
      <c r="AV388" s="3"/>
      <c r="AW388" s="3"/>
      <c r="AX388" s="3"/>
      <c r="AY388" s="3"/>
      <c r="AZ388" s="3"/>
      <c r="BA388" s="3"/>
      <c r="BB388" s="3"/>
      <c r="BC388" s="3"/>
    </row>
    <row r="389" spans="1:55" s="5" customFormat="1" x14ac:dyDescent="0.25">
      <c r="A389" s="15"/>
      <c r="B389" s="50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7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7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7"/>
      <c r="AV389" s="3"/>
      <c r="AW389" s="3"/>
      <c r="AX389" s="3"/>
      <c r="AY389" s="3"/>
      <c r="AZ389" s="3"/>
      <c r="BA389" s="3"/>
      <c r="BB389" s="3"/>
      <c r="BC389" s="3"/>
    </row>
    <row r="390" spans="1:55" s="5" customFormat="1" x14ac:dyDescent="0.25">
      <c r="A390" s="15"/>
      <c r="B390" s="50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7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7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7"/>
      <c r="AV390" s="3"/>
      <c r="AW390" s="3"/>
      <c r="AX390" s="3"/>
      <c r="AY390" s="3"/>
      <c r="AZ390" s="3"/>
      <c r="BA390" s="3"/>
      <c r="BB390" s="3"/>
      <c r="BC390" s="3"/>
    </row>
    <row r="391" spans="1:55" s="5" customFormat="1" x14ac:dyDescent="0.25">
      <c r="A391" s="15"/>
      <c r="B391" s="50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7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7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7"/>
      <c r="AV391" s="3"/>
      <c r="AW391" s="3"/>
      <c r="AX391" s="3"/>
      <c r="AY391" s="3"/>
      <c r="AZ391" s="3"/>
      <c r="BA391" s="3"/>
      <c r="BB391" s="3"/>
      <c r="BC391" s="3"/>
    </row>
    <row r="392" spans="1:55" s="5" customFormat="1" x14ac:dyDescent="0.25">
      <c r="A392" s="15"/>
      <c r="B392" s="50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7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7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7"/>
      <c r="AV392" s="3"/>
      <c r="AW392" s="3"/>
      <c r="AX392" s="3"/>
      <c r="AY392" s="3"/>
      <c r="AZ392" s="3"/>
      <c r="BA392" s="3"/>
      <c r="BB392" s="3"/>
      <c r="BC392" s="3"/>
    </row>
    <row r="393" spans="1:55" s="5" customFormat="1" x14ac:dyDescent="0.25">
      <c r="A393" s="15"/>
      <c r="B393" s="50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7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7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7"/>
      <c r="AV393" s="3"/>
      <c r="AW393" s="3"/>
      <c r="AX393" s="3"/>
      <c r="AY393" s="3"/>
      <c r="AZ393" s="3"/>
      <c r="BA393" s="3"/>
      <c r="BB393" s="3"/>
      <c r="BC393" s="3"/>
    </row>
    <row r="394" spans="1:55" s="5" customFormat="1" x14ac:dyDescent="0.25">
      <c r="A394" s="15"/>
      <c r="B394" s="50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7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7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7"/>
      <c r="AV394" s="3"/>
      <c r="AW394" s="3"/>
      <c r="AX394" s="3"/>
      <c r="AY394" s="3"/>
      <c r="AZ394" s="3"/>
      <c r="BA394" s="3"/>
      <c r="BB394" s="3"/>
      <c r="BC394" s="3"/>
    </row>
    <row r="395" spans="1:55" s="5" customFormat="1" x14ac:dyDescent="0.25">
      <c r="A395" s="15"/>
      <c r="B395" s="50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7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7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7"/>
      <c r="AV395" s="3"/>
      <c r="AW395" s="3"/>
      <c r="AX395" s="3"/>
      <c r="AY395" s="3"/>
      <c r="AZ395" s="3"/>
      <c r="BA395" s="3"/>
      <c r="BB395" s="3"/>
      <c r="BC395" s="3"/>
    </row>
    <row r="396" spans="1:55" s="5" customFormat="1" x14ac:dyDescent="0.25">
      <c r="A396" s="15"/>
      <c r="B396" s="50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7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7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7"/>
      <c r="AV396" s="3"/>
      <c r="AW396" s="3"/>
      <c r="AX396" s="3"/>
      <c r="AY396" s="3"/>
      <c r="AZ396" s="3"/>
      <c r="BA396" s="3"/>
      <c r="BB396" s="3"/>
      <c r="BC396" s="3"/>
    </row>
    <row r="397" spans="1:55" s="5" customFormat="1" x14ac:dyDescent="0.25">
      <c r="A397" s="15"/>
      <c r="B397" s="50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7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7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7"/>
      <c r="AV397" s="3"/>
      <c r="AW397" s="3"/>
      <c r="AX397" s="3"/>
      <c r="AY397" s="3"/>
      <c r="AZ397" s="3"/>
      <c r="BA397" s="3"/>
      <c r="BB397" s="3"/>
      <c r="BC397" s="3"/>
    </row>
    <row r="398" spans="1:55" s="5" customFormat="1" x14ac:dyDescent="0.25">
      <c r="A398" s="15"/>
      <c r="B398" s="50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7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7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7"/>
      <c r="AV398" s="3"/>
      <c r="AW398" s="3"/>
      <c r="AX398" s="3"/>
      <c r="AY398" s="3"/>
      <c r="AZ398" s="3"/>
      <c r="BA398" s="3"/>
      <c r="BB398" s="3"/>
      <c r="BC398" s="3"/>
    </row>
    <row r="399" spans="1:55" s="5" customFormat="1" x14ac:dyDescent="0.25">
      <c r="A399" s="15"/>
      <c r="B399" s="50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7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7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7"/>
      <c r="AV399" s="3"/>
      <c r="AW399" s="3"/>
      <c r="AX399" s="3"/>
      <c r="AY399" s="3"/>
      <c r="AZ399" s="3"/>
      <c r="BA399" s="3"/>
      <c r="BB399" s="3"/>
      <c r="BC399" s="3"/>
    </row>
    <row r="400" spans="1:55" s="5" customFormat="1" x14ac:dyDescent="0.25">
      <c r="A400" s="15"/>
      <c r="B400" s="50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7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7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7"/>
      <c r="AV400" s="3"/>
      <c r="AW400" s="3"/>
      <c r="AX400" s="3"/>
      <c r="AY400" s="3"/>
      <c r="AZ400" s="3"/>
      <c r="BA400" s="3"/>
      <c r="BB400" s="3"/>
      <c r="BC400" s="3"/>
    </row>
    <row r="401" spans="1:55" s="5" customFormat="1" x14ac:dyDescent="0.25">
      <c r="A401" s="15"/>
      <c r="B401" s="50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7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7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7"/>
      <c r="AV401" s="3"/>
      <c r="AW401" s="3"/>
      <c r="AX401" s="3"/>
      <c r="AY401" s="3"/>
      <c r="AZ401" s="3"/>
      <c r="BA401" s="3"/>
      <c r="BB401" s="3"/>
      <c r="BC401" s="3"/>
    </row>
    <row r="402" spans="1:55" s="5" customFormat="1" x14ac:dyDescent="0.25">
      <c r="A402" s="15"/>
      <c r="B402" s="50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7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7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7"/>
      <c r="AV402" s="3"/>
      <c r="AW402" s="3"/>
      <c r="AX402" s="3"/>
      <c r="AY402" s="3"/>
      <c r="AZ402" s="3"/>
      <c r="BA402" s="3"/>
      <c r="BB402" s="3"/>
      <c r="BC402" s="3"/>
    </row>
    <row r="403" spans="1:55" s="5" customFormat="1" x14ac:dyDescent="0.25">
      <c r="A403" s="15"/>
      <c r="B403" s="50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7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7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7"/>
      <c r="AV403" s="3"/>
      <c r="AW403" s="3"/>
      <c r="AX403" s="3"/>
      <c r="AY403" s="3"/>
      <c r="AZ403" s="3"/>
      <c r="BA403" s="3"/>
      <c r="BB403" s="3"/>
      <c r="BC403" s="3"/>
    </row>
    <row r="404" spans="1:55" s="5" customFormat="1" x14ac:dyDescent="0.25">
      <c r="A404" s="15"/>
      <c r="B404" s="50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7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7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7"/>
      <c r="AV404" s="3"/>
      <c r="AW404" s="3"/>
      <c r="AX404" s="3"/>
      <c r="AY404" s="3"/>
      <c r="AZ404" s="3"/>
      <c r="BA404" s="3"/>
      <c r="BB404" s="3"/>
      <c r="BC404" s="3"/>
    </row>
    <row r="405" spans="1:55" s="5" customFormat="1" x14ac:dyDescent="0.25">
      <c r="A405" s="15"/>
      <c r="B405" s="50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7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7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7"/>
      <c r="AV405" s="3"/>
      <c r="AW405" s="3"/>
      <c r="AX405" s="3"/>
      <c r="AY405" s="3"/>
      <c r="AZ405" s="3"/>
      <c r="BA405" s="3"/>
      <c r="BB405" s="3"/>
      <c r="BC405" s="3"/>
    </row>
    <row r="406" spans="1:55" s="5" customFormat="1" x14ac:dyDescent="0.25">
      <c r="A406" s="15"/>
      <c r="B406" s="50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7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7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7"/>
      <c r="AV406" s="3"/>
      <c r="AW406" s="3"/>
      <c r="AX406" s="3"/>
      <c r="AY406" s="3"/>
      <c r="AZ406" s="3"/>
      <c r="BA406" s="3"/>
      <c r="BB406" s="3"/>
      <c r="BC406" s="3"/>
    </row>
    <row r="407" spans="1:55" s="5" customFormat="1" x14ac:dyDescent="0.25">
      <c r="A407" s="15"/>
      <c r="B407" s="50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7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7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7"/>
      <c r="AV407" s="3"/>
      <c r="AW407" s="3"/>
      <c r="AX407" s="3"/>
      <c r="AY407" s="3"/>
      <c r="AZ407" s="3"/>
      <c r="BA407" s="3"/>
      <c r="BB407" s="3"/>
      <c r="BC407" s="3"/>
    </row>
    <row r="408" spans="1:55" s="5" customFormat="1" x14ac:dyDescent="0.25">
      <c r="A408" s="15"/>
      <c r="B408" s="50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7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7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7"/>
      <c r="AV408" s="3"/>
      <c r="AW408" s="3"/>
      <c r="AX408" s="3"/>
      <c r="AY408" s="3"/>
      <c r="AZ408" s="3"/>
      <c r="BA408" s="3"/>
      <c r="BB408" s="3"/>
      <c r="BC408" s="3"/>
    </row>
    <row r="409" spans="1:55" s="5" customFormat="1" x14ac:dyDescent="0.25">
      <c r="A409" s="15"/>
      <c r="B409" s="50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7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7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7"/>
      <c r="AV409" s="3"/>
      <c r="AW409" s="3"/>
      <c r="AX409" s="3"/>
      <c r="AY409" s="3"/>
      <c r="AZ409" s="3"/>
      <c r="BA409" s="3"/>
      <c r="BB409" s="3"/>
      <c r="BC409" s="3"/>
    </row>
    <row r="410" spans="1:55" s="5" customFormat="1" x14ac:dyDescent="0.25">
      <c r="A410" s="15"/>
      <c r="B410" s="50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7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7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7"/>
      <c r="AV410" s="3"/>
      <c r="AW410" s="3"/>
      <c r="AX410" s="3"/>
      <c r="AY410" s="3"/>
      <c r="AZ410" s="3"/>
      <c r="BA410" s="3"/>
      <c r="BB410" s="3"/>
      <c r="BC410" s="3"/>
    </row>
    <row r="411" spans="1:55" s="5" customFormat="1" x14ac:dyDescent="0.25">
      <c r="A411" s="15"/>
      <c r="B411" s="50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7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7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7"/>
      <c r="AV411" s="3"/>
      <c r="AW411" s="3"/>
      <c r="AX411" s="3"/>
      <c r="AY411" s="3"/>
      <c r="AZ411" s="3"/>
      <c r="BA411" s="3"/>
      <c r="BB411" s="3"/>
      <c r="BC411" s="3"/>
    </row>
    <row r="412" spans="1:55" s="5" customFormat="1" x14ac:dyDescent="0.25">
      <c r="A412" s="15"/>
      <c r="B412" s="50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7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7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7"/>
      <c r="AV412" s="3"/>
      <c r="AW412" s="3"/>
      <c r="AX412" s="3"/>
      <c r="AY412" s="3"/>
      <c r="AZ412" s="3"/>
      <c r="BA412" s="3"/>
      <c r="BB412" s="3"/>
      <c r="BC412" s="3"/>
    </row>
    <row r="413" spans="1:55" s="5" customFormat="1" x14ac:dyDescent="0.25">
      <c r="A413" s="15"/>
      <c r="B413" s="50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7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7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7"/>
      <c r="AV413" s="3"/>
      <c r="AW413" s="3"/>
      <c r="AX413" s="3"/>
      <c r="AY413" s="3"/>
      <c r="AZ413" s="3"/>
      <c r="BA413" s="3"/>
      <c r="BB413" s="3"/>
      <c r="BC413" s="3"/>
    </row>
    <row r="414" spans="1:55" s="5" customFormat="1" x14ac:dyDescent="0.25">
      <c r="A414" s="15"/>
      <c r="B414" s="50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7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7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7"/>
      <c r="AV414" s="3"/>
      <c r="AW414" s="3"/>
      <c r="AX414" s="3"/>
      <c r="AY414" s="3"/>
      <c r="AZ414" s="3"/>
      <c r="BA414" s="3"/>
      <c r="BB414" s="3"/>
      <c r="BC414" s="3"/>
    </row>
    <row r="415" spans="1:55" s="5" customFormat="1" x14ac:dyDescent="0.25">
      <c r="A415" s="15"/>
      <c r="B415" s="50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7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7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7"/>
      <c r="AV415" s="3"/>
      <c r="AW415" s="3"/>
      <c r="AX415" s="3"/>
      <c r="AY415" s="3"/>
      <c r="AZ415" s="3"/>
      <c r="BA415" s="3"/>
      <c r="BB415" s="3"/>
      <c r="BC415" s="3"/>
    </row>
    <row r="416" spans="1:55" s="5" customFormat="1" x14ac:dyDescent="0.25">
      <c r="A416" s="15"/>
      <c r="B416" s="50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7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7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7"/>
      <c r="AV416" s="3"/>
      <c r="AW416" s="3"/>
      <c r="AX416" s="3"/>
      <c r="AY416" s="3"/>
      <c r="AZ416" s="3"/>
      <c r="BA416" s="3"/>
      <c r="BB416" s="3"/>
      <c r="BC416" s="3"/>
    </row>
    <row r="417" spans="1:55" s="5" customFormat="1" x14ac:dyDescent="0.25">
      <c r="A417" s="15"/>
      <c r="B417" s="50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7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7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7"/>
      <c r="AV417" s="3"/>
      <c r="AW417" s="3"/>
      <c r="AX417" s="3"/>
      <c r="AY417" s="3"/>
      <c r="AZ417" s="3"/>
      <c r="BA417" s="3"/>
      <c r="BB417" s="3"/>
      <c r="BC417" s="3"/>
    </row>
    <row r="418" spans="1:55" s="5" customFormat="1" x14ac:dyDescent="0.25">
      <c r="A418" s="15"/>
      <c r="B418" s="50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7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7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7"/>
      <c r="AV418" s="3"/>
      <c r="AW418" s="3"/>
      <c r="AX418" s="3"/>
      <c r="AY418" s="3"/>
      <c r="AZ418" s="3"/>
      <c r="BA418" s="3"/>
      <c r="BB418" s="3"/>
      <c r="BC418" s="3"/>
    </row>
    <row r="419" spans="1:55" s="5" customFormat="1" x14ac:dyDescent="0.25">
      <c r="A419" s="15"/>
      <c r="B419" s="50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7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7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7"/>
      <c r="AV419" s="3"/>
      <c r="AW419" s="3"/>
      <c r="AX419" s="3"/>
      <c r="AY419" s="3"/>
      <c r="AZ419" s="3"/>
      <c r="BA419" s="3"/>
      <c r="BB419" s="3"/>
      <c r="BC419" s="3"/>
    </row>
    <row r="420" spans="1:55" s="5" customFormat="1" x14ac:dyDescent="0.25">
      <c r="A420" s="15"/>
      <c r="B420" s="50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7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7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7"/>
      <c r="AV420" s="3"/>
      <c r="AW420" s="3"/>
      <c r="AX420" s="3"/>
      <c r="AY420" s="3"/>
      <c r="AZ420" s="3"/>
      <c r="BA420" s="3"/>
      <c r="BB420" s="3"/>
      <c r="BC420" s="3"/>
    </row>
    <row r="421" spans="1:55" s="5" customFormat="1" x14ac:dyDescent="0.25">
      <c r="A421" s="15"/>
      <c r="B421" s="50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7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7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7"/>
      <c r="AV421" s="3"/>
      <c r="AW421" s="3"/>
      <c r="AX421" s="3"/>
      <c r="AY421" s="3"/>
      <c r="AZ421" s="3"/>
      <c r="BA421" s="3"/>
      <c r="BB421" s="3"/>
      <c r="BC421" s="3"/>
    </row>
    <row r="422" spans="1:55" s="5" customFormat="1" x14ac:dyDescent="0.25">
      <c r="A422" s="15"/>
      <c r="B422" s="50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7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7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7"/>
      <c r="AV422" s="3"/>
      <c r="AW422" s="3"/>
      <c r="AX422" s="3"/>
      <c r="AY422" s="3"/>
      <c r="AZ422" s="3"/>
      <c r="BA422" s="3"/>
      <c r="BB422" s="3"/>
      <c r="BC422" s="3"/>
    </row>
    <row r="423" spans="1:55" s="5" customFormat="1" x14ac:dyDescent="0.25">
      <c r="A423" s="15"/>
      <c r="B423" s="50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7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7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7"/>
      <c r="AV423" s="3"/>
      <c r="AW423" s="3"/>
      <c r="AX423" s="3"/>
      <c r="AY423" s="3"/>
      <c r="AZ423" s="3"/>
      <c r="BA423" s="3"/>
      <c r="BB423" s="3"/>
      <c r="BC423" s="3"/>
    </row>
    <row r="424" spans="1:55" s="5" customFormat="1" x14ac:dyDescent="0.25">
      <c r="A424" s="15"/>
      <c r="B424" s="50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7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7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7"/>
      <c r="AV424" s="3"/>
      <c r="AW424" s="3"/>
      <c r="AX424" s="3"/>
      <c r="AY424" s="3"/>
      <c r="AZ424" s="3"/>
      <c r="BA424" s="3"/>
      <c r="BB424" s="3"/>
      <c r="BC424" s="3"/>
    </row>
    <row r="425" spans="1:55" s="5" customFormat="1" x14ac:dyDescent="0.25">
      <c r="A425" s="15"/>
      <c r="B425" s="50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7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7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7"/>
      <c r="AV425" s="3"/>
      <c r="AW425" s="3"/>
      <c r="AX425" s="3"/>
      <c r="AY425" s="3"/>
      <c r="AZ425" s="3"/>
      <c r="BA425" s="3"/>
      <c r="BB425" s="3"/>
      <c r="BC425" s="3"/>
    </row>
    <row r="426" spans="1:55" s="5" customFormat="1" x14ac:dyDescent="0.25">
      <c r="A426" s="15"/>
      <c r="B426" s="50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7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7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7"/>
      <c r="AV426" s="3"/>
      <c r="AW426" s="3"/>
      <c r="AX426" s="3"/>
      <c r="AY426" s="3"/>
      <c r="AZ426" s="3"/>
      <c r="BA426" s="3"/>
      <c r="BB426" s="3"/>
      <c r="BC426" s="3"/>
    </row>
    <row r="427" spans="1:55" s="5" customFormat="1" x14ac:dyDescent="0.25">
      <c r="A427" s="15"/>
      <c r="B427" s="50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7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7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7"/>
      <c r="AV427" s="3"/>
      <c r="AW427" s="3"/>
      <c r="AX427" s="3"/>
      <c r="AY427" s="3"/>
      <c r="AZ427" s="3"/>
      <c r="BA427" s="3"/>
      <c r="BB427" s="3"/>
      <c r="BC427" s="3"/>
    </row>
    <row r="428" spans="1:55" s="5" customFormat="1" x14ac:dyDescent="0.25">
      <c r="A428" s="15"/>
      <c r="B428" s="50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7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7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7"/>
      <c r="AV428" s="3"/>
      <c r="AW428" s="3"/>
      <c r="AX428" s="3"/>
      <c r="AY428" s="3"/>
      <c r="AZ428" s="3"/>
      <c r="BA428" s="3"/>
      <c r="BB428" s="3"/>
      <c r="BC428" s="3"/>
    </row>
    <row r="429" spans="1:55" s="5" customFormat="1" x14ac:dyDescent="0.25">
      <c r="A429" s="15"/>
      <c r="B429" s="50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7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7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7"/>
      <c r="AV429" s="3"/>
      <c r="AW429" s="3"/>
      <c r="AX429" s="3"/>
      <c r="AY429" s="3"/>
      <c r="AZ429" s="3"/>
      <c r="BA429" s="3"/>
      <c r="BB429" s="3"/>
      <c r="BC429" s="3"/>
    </row>
    <row r="430" spans="1:55" s="5" customFormat="1" x14ac:dyDescent="0.25">
      <c r="A430" s="15"/>
      <c r="B430" s="50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7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7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7"/>
      <c r="AV430" s="3"/>
      <c r="AW430" s="3"/>
      <c r="AX430" s="3"/>
      <c r="AY430" s="3"/>
      <c r="AZ430" s="3"/>
      <c r="BA430" s="3"/>
      <c r="BB430" s="3"/>
      <c r="BC430" s="3"/>
    </row>
    <row r="431" spans="1:55" s="5" customFormat="1" x14ac:dyDescent="0.25">
      <c r="A431" s="15"/>
      <c r="B431" s="50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7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7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7"/>
      <c r="AV431" s="3"/>
      <c r="AW431" s="3"/>
      <c r="AX431" s="3"/>
      <c r="AY431" s="3"/>
      <c r="AZ431" s="3"/>
      <c r="BA431" s="3"/>
      <c r="BB431" s="3"/>
      <c r="BC431" s="3"/>
    </row>
    <row r="432" spans="1:55" s="5" customFormat="1" x14ac:dyDescent="0.25">
      <c r="A432" s="15"/>
      <c r="B432" s="50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7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7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7"/>
      <c r="AV432" s="3"/>
      <c r="AW432" s="3"/>
      <c r="AX432" s="3"/>
      <c r="AY432" s="3"/>
      <c r="AZ432" s="3"/>
      <c r="BA432" s="3"/>
      <c r="BB432" s="3"/>
      <c r="BC432" s="3"/>
    </row>
    <row r="433" spans="1:55" s="5" customFormat="1" x14ac:dyDescent="0.25">
      <c r="A433" s="15"/>
      <c r="B433" s="50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7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7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7"/>
      <c r="AV433" s="3"/>
      <c r="AW433" s="3"/>
      <c r="AX433" s="3"/>
      <c r="AY433" s="3"/>
      <c r="AZ433" s="3"/>
      <c r="BA433" s="3"/>
      <c r="BB433" s="3"/>
      <c r="BC433" s="3"/>
    </row>
    <row r="434" spans="1:55" s="5" customFormat="1" x14ac:dyDescent="0.25">
      <c r="A434" s="15"/>
      <c r="B434" s="50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7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7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7"/>
      <c r="AV434" s="3"/>
      <c r="AW434" s="3"/>
      <c r="AX434" s="3"/>
      <c r="AY434" s="3"/>
      <c r="AZ434" s="3"/>
      <c r="BA434" s="3"/>
      <c r="BB434" s="3"/>
      <c r="BC434" s="3"/>
    </row>
    <row r="435" spans="1:55" s="5" customFormat="1" x14ac:dyDescent="0.25">
      <c r="A435" s="15"/>
      <c r="B435" s="50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7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7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7"/>
      <c r="AV435" s="3"/>
      <c r="AW435" s="3"/>
      <c r="AX435" s="3"/>
      <c r="AY435" s="3"/>
      <c r="AZ435" s="3"/>
      <c r="BA435" s="3"/>
      <c r="BB435" s="3"/>
      <c r="BC435" s="3"/>
    </row>
    <row r="436" spans="1:55" s="5" customFormat="1" x14ac:dyDescent="0.25">
      <c r="A436" s="15"/>
      <c r="B436" s="50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7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7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7"/>
      <c r="AV436" s="3"/>
      <c r="AW436" s="3"/>
      <c r="AX436" s="3"/>
      <c r="AY436" s="3"/>
      <c r="AZ436" s="3"/>
      <c r="BA436" s="3"/>
      <c r="BB436" s="3"/>
      <c r="BC436" s="3"/>
    </row>
    <row r="437" spans="1:55" s="5" customFormat="1" x14ac:dyDescent="0.25">
      <c r="A437" s="15"/>
      <c r="B437" s="50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7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7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7"/>
      <c r="AV437" s="3"/>
      <c r="AW437" s="3"/>
      <c r="AX437" s="3"/>
      <c r="AY437" s="3"/>
      <c r="AZ437" s="3"/>
      <c r="BA437" s="3"/>
      <c r="BB437" s="3"/>
      <c r="BC437" s="3"/>
    </row>
    <row r="438" spans="1:55" s="5" customFormat="1" x14ac:dyDescent="0.25">
      <c r="A438" s="15"/>
      <c r="B438" s="50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7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7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7"/>
      <c r="AV438" s="3"/>
      <c r="AW438" s="3"/>
      <c r="AX438" s="3"/>
      <c r="AY438" s="3"/>
      <c r="AZ438" s="3"/>
      <c r="BA438" s="3"/>
      <c r="BB438" s="3"/>
      <c r="BC438" s="3"/>
    </row>
    <row r="439" spans="1:55" s="5" customFormat="1" x14ac:dyDescent="0.25">
      <c r="A439" s="15"/>
      <c r="B439" s="50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7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7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7"/>
      <c r="AV439" s="3"/>
      <c r="AW439" s="3"/>
      <c r="AX439" s="3"/>
      <c r="AY439" s="3"/>
      <c r="AZ439" s="3"/>
      <c r="BA439" s="3"/>
      <c r="BB439" s="3"/>
      <c r="BC439" s="3"/>
    </row>
    <row r="440" spans="1:55" s="5" customFormat="1" x14ac:dyDescent="0.25">
      <c r="A440" s="15"/>
      <c r="B440" s="50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7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7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7"/>
      <c r="AV440" s="3"/>
      <c r="AW440" s="3"/>
      <c r="AX440" s="3"/>
      <c r="AY440" s="3"/>
      <c r="AZ440" s="3"/>
      <c r="BA440" s="3"/>
      <c r="BB440" s="3"/>
      <c r="BC440" s="3"/>
    </row>
    <row r="441" spans="1:55" s="5" customFormat="1" x14ac:dyDescent="0.25">
      <c r="A441" s="15"/>
      <c r="B441" s="50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7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7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7"/>
      <c r="AV441" s="3"/>
      <c r="AW441" s="3"/>
      <c r="AX441" s="3"/>
      <c r="AY441" s="3"/>
      <c r="AZ441" s="3"/>
      <c r="BA441" s="3"/>
      <c r="BB441" s="3"/>
      <c r="BC441" s="3"/>
    </row>
    <row r="442" spans="1:55" s="5" customFormat="1" x14ac:dyDescent="0.25">
      <c r="A442" s="15"/>
      <c r="B442" s="50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7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7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7"/>
      <c r="AV442" s="3"/>
      <c r="AW442" s="3"/>
      <c r="AX442" s="3"/>
      <c r="AY442" s="3"/>
      <c r="AZ442" s="3"/>
      <c r="BA442" s="3"/>
      <c r="BB442" s="3"/>
      <c r="BC442" s="3"/>
    </row>
    <row r="443" spans="1:55" s="5" customFormat="1" x14ac:dyDescent="0.25">
      <c r="A443" s="15"/>
      <c r="B443" s="50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7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7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7"/>
      <c r="AV443" s="3"/>
      <c r="AW443" s="3"/>
      <c r="AX443" s="3"/>
      <c r="AY443" s="3"/>
      <c r="AZ443" s="3"/>
      <c r="BA443" s="3"/>
      <c r="BB443" s="3"/>
      <c r="BC443" s="3"/>
    </row>
    <row r="444" spans="1:55" s="5" customFormat="1" x14ac:dyDescent="0.25">
      <c r="A444" s="15"/>
      <c r="B444" s="50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7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7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7"/>
      <c r="AV444" s="3"/>
      <c r="AW444" s="3"/>
      <c r="AX444" s="3"/>
      <c r="AY444" s="3"/>
      <c r="AZ444" s="3"/>
      <c r="BA444" s="3"/>
      <c r="BB444" s="3"/>
      <c r="BC444" s="3"/>
    </row>
    <row r="445" spans="1:55" s="5" customFormat="1" x14ac:dyDescent="0.25">
      <c r="A445" s="15"/>
      <c r="B445" s="50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7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7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7"/>
      <c r="AV445" s="3"/>
      <c r="AW445" s="3"/>
      <c r="AX445" s="3"/>
      <c r="AY445" s="3"/>
      <c r="AZ445" s="3"/>
      <c r="BA445" s="3"/>
      <c r="BB445" s="3"/>
      <c r="BC445" s="3"/>
    </row>
    <row r="446" spans="1:55" s="5" customFormat="1" x14ac:dyDescent="0.25">
      <c r="A446" s="15"/>
      <c r="B446" s="50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7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7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7"/>
      <c r="AV446" s="3"/>
      <c r="AW446" s="3"/>
      <c r="AX446" s="3"/>
      <c r="AY446" s="3"/>
      <c r="AZ446" s="3"/>
      <c r="BA446" s="3"/>
      <c r="BB446" s="3"/>
      <c r="BC446" s="3"/>
    </row>
    <row r="447" spans="1:55" s="5" customFormat="1" x14ac:dyDescent="0.25">
      <c r="A447" s="15"/>
      <c r="B447" s="50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7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7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7"/>
      <c r="AV447" s="3"/>
      <c r="AW447" s="3"/>
      <c r="AX447" s="3"/>
      <c r="AY447" s="3"/>
      <c r="AZ447" s="3"/>
      <c r="BA447" s="3"/>
      <c r="BB447" s="3"/>
      <c r="BC447" s="3"/>
    </row>
    <row r="448" spans="1:55" s="5" customFormat="1" x14ac:dyDescent="0.25">
      <c r="A448" s="15"/>
      <c r="B448" s="50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7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7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7"/>
      <c r="AV448" s="3"/>
      <c r="AW448" s="3"/>
      <c r="AX448" s="3"/>
      <c r="AY448" s="3"/>
      <c r="AZ448" s="3"/>
      <c r="BA448" s="3"/>
      <c r="BB448" s="3"/>
      <c r="BC448" s="3"/>
    </row>
    <row r="449" spans="1:55" s="5" customFormat="1" x14ac:dyDescent="0.25">
      <c r="A449" s="15"/>
      <c r="B449" s="50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7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7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7"/>
      <c r="AV449" s="3"/>
      <c r="AW449" s="3"/>
      <c r="AX449" s="3"/>
      <c r="AY449" s="3"/>
      <c r="AZ449" s="3"/>
      <c r="BA449" s="3"/>
      <c r="BB449" s="3"/>
      <c r="BC449" s="3"/>
    </row>
    <row r="450" spans="1:55" s="5" customFormat="1" x14ac:dyDescent="0.25">
      <c r="A450" s="15"/>
      <c r="B450" s="50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7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7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7"/>
      <c r="AV450" s="3"/>
      <c r="AW450" s="3"/>
      <c r="AX450" s="3"/>
      <c r="AY450" s="3"/>
      <c r="AZ450" s="3"/>
      <c r="BA450" s="3"/>
      <c r="BB450" s="3"/>
      <c r="BC450" s="3"/>
    </row>
    <row r="451" spans="1:55" s="5" customFormat="1" x14ac:dyDescent="0.25">
      <c r="A451" s="15"/>
      <c r="B451" s="50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7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7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7"/>
      <c r="AV451" s="3"/>
      <c r="AW451" s="3"/>
      <c r="AX451" s="3"/>
      <c r="AY451" s="3"/>
      <c r="AZ451" s="3"/>
      <c r="BA451" s="3"/>
      <c r="BB451" s="3"/>
      <c r="BC451" s="3"/>
    </row>
    <row r="452" spans="1:55" s="5" customFormat="1" x14ac:dyDescent="0.25">
      <c r="A452" s="15"/>
      <c r="B452" s="50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7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7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7"/>
      <c r="AV452" s="3"/>
      <c r="AW452" s="3"/>
      <c r="AX452" s="3"/>
      <c r="AY452" s="3"/>
      <c r="AZ452" s="3"/>
      <c r="BA452" s="3"/>
      <c r="BB452" s="3"/>
      <c r="BC452" s="3"/>
    </row>
    <row r="453" spans="1:55" s="5" customFormat="1" x14ac:dyDescent="0.25">
      <c r="A453" s="15"/>
      <c r="B453" s="50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7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7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7"/>
      <c r="AV453" s="3"/>
      <c r="AW453" s="3"/>
      <c r="AX453" s="3"/>
      <c r="AY453" s="3"/>
      <c r="AZ453" s="3"/>
      <c r="BA453" s="3"/>
      <c r="BB453" s="3"/>
      <c r="BC453" s="3"/>
    </row>
    <row r="454" spans="1:55" s="5" customFormat="1" x14ac:dyDescent="0.25">
      <c r="A454" s="15"/>
      <c r="B454" s="50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7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7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7"/>
      <c r="AV454" s="3"/>
      <c r="AW454" s="3"/>
      <c r="AX454" s="3"/>
      <c r="AY454" s="3"/>
      <c r="AZ454" s="3"/>
      <c r="BA454" s="3"/>
      <c r="BB454" s="3"/>
      <c r="BC454" s="3"/>
    </row>
    <row r="455" spans="1:55" s="5" customFormat="1" x14ac:dyDescent="0.25">
      <c r="A455" s="15"/>
      <c r="B455" s="50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7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7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7"/>
      <c r="AV455" s="3"/>
      <c r="AW455" s="3"/>
      <c r="AX455" s="3"/>
      <c r="AY455" s="3"/>
      <c r="AZ455" s="3"/>
      <c r="BA455" s="3"/>
      <c r="BB455" s="3"/>
      <c r="BC455" s="3"/>
    </row>
    <row r="456" spans="1:55" s="5" customFormat="1" x14ac:dyDescent="0.25">
      <c r="A456" s="15"/>
      <c r="B456" s="50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7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7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7"/>
      <c r="AV456" s="3"/>
      <c r="AW456" s="3"/>
      <c r="AX456" s="3"/>
      <c r="AY456" s="3"/>
      <c r="AZ456" s="3"/>
      <c r="BA456" s="3"/>
      <c r="BB456" s="3"/>
      <c r="BC456" s="3"/>
    </row>
    <row r="457" spans="1:55" s="5" customFormat="1" x14ac:dyDescent="0.25">
      <c r="A457" s="15"/>
      <c r="B457" s="50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7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7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7"/>
      <c r="AV457" s="3"/>
      <c r="AW457" s="3"/>
      <c r="AX457" s="3"/>
      <c r="AY457" s="3"/>
      <c r="AZ457" s="3"/>
      <c r="BA457" s="3"/>
      <c r="BB457" s="3"/>
      <c r="BC457" s="3"/>
    </row>
    <row r="458" spans="1:55" s="5" customFormat="1" x14ac:dyDescent="0.25">
      <c r="A458" s="15"/>
      <c r="B458" s="50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7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7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7"/>
      <c r="AV458" s="3"/>
      <c r="AW458" s="3"/>
      <c r="AX458" s="3"/>
      <c r="AY458" s="3"/>
      <c r="AZ458" s="3"/>
      <c r="BA458" s="3"/>
      <c r="BB458" s="3"/>
      <c r="BC458" s="3"/>
    </row>
    <row r="459" spans="1:55" s="5" customFormat="1" x14ac:dyDescent="0.25">
      <c r="A459" s="15"/>
      <c r="B459" s="50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7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7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7"/>
      <c r="AV459" s="3"/>
      <c r="AW459" s="3"/>
      <c r="AX459" s="3"/>
      <c r="AY459" s="3"/>
      <c r="AZ459" s="3"/>
      <c r="BA459" s="3"/>
      <c r="BB459" s="3"/>
      <c r="BC459" s="3"/>
    </row>
    <row r="460" spans="1:55" s="5" customFormat="1" x14ac:dyDescent="0.25">
      <c r="A460" s="15"/>
      <c r="B460" s="50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7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7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7"/>
      <c r="AV460" s="3"/>
      <c r="AW460" s="3"/>
      <c r="AX460" s="3"/>
      <c r="AY460" s="3"/>
      <c r="AZ460" s="3"/>
      <c r="BA460" s="3"/>
      <c r="BB460" s="3"/>
      <c r="BC460" s="3"/>
    </row>
    <row r="461" spans="1:55" s="5" customFormat="1" x14ac:dyDescent="0.25">
      <c r="A461" s="15"/>
      <c r="B461" s="50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7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7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7"/>
      <c r="AV461" s="3"/>
      <c r="AW461" s="3"/>
      <c r="AX461" s="3"/>
      <c r="AY461" s="3"/>
      <c r="AZ461" s="3"/>
      <c r="BA461" s="3"/>
      <c r="BB461" s="3"/>
      <c r="BC461" s="3"/>
    </row>
    <row r="462" spans="1:55" s="5" customFormat="1" x14ac:dyDescent="0.25">
      <c r="A462" s="15"/>
      <c r="B462" s="50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7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7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7"/>
      <c r="AV462" s="3"/>
      <c r="AW462" s="3"/>
      <c r="AX462" s="3"/>
      <c r="AY462" s="3"/>
      <c r="AZ462" s="3"/>
      <c r="BA462" s="3"/>
      <c r="BB462" s="3"/>
      <c r="BC462" s="3"/>
    </row>
    <row r="463" spans="1:55" s="5" customFormat="1" x14ac:dyDescent="0.25">
      <c r="A463" s="15"/>
      <c r="B463" s="50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7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7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7"/>
      <c r="AV463" s="3"/>
      <c r="AW463" s="3"/>
      <c r="AX463" s="3"/>
      <c r="AY463" s="3"/>
      <c r="AZ463" s="3"/>
      <c r="BA463" s="3"/>
      <c r="BB463" s="3"/>
      <c r="BC463" s="3"/>
    </row>
    <row r="464" spans="1:55" s="5" customFormat="1" x14ac:dyDescent="0.25">
      <c r="A464" s="15"/>
      <c r="B464" s="50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7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7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7"/>
      <c r="AV464" s="3"/>
      <c r="AW464" s="3"/>
      <c r="AX464" s="3"/>
      <c r="AY464" s="3"/>
      <c r="AZ464" s="3"/>
      <c r="BA464" s="3"/>
      <c r="BB464" s="3"/>
      <c r="BC464" s="3"/>
    </row>
    <row r="465" spans="1:55" s="5" customFormat="1" x14ac:dyDescent="0.25">
      <c r="A465" s="15"/>
      <c r="B465" s="50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7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7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7"/>
      <c r="AV465" s="3"/>
      <c r="AW465" s="3"/>
      <c r="AX465" s="3"/>
      <c r="AY465" s="3"/>
      <c r="AZ465" s="3"/>
      <c r="BA465" s="3"/>
      <c r="BB465" s="3"/>
      <c r="BC465" s="3"/>
    </row>
    <row r="466" spans="1:55" s="5" customFormat="1" x14ac:dyDescent="0.25">
      <c r="A466" s="15"/>
      <c r="B466" s="50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7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7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7"/>
      <c r="AV466" s="3"/>
      <c r="AW466" s="3"/>
      <c r="AX466" s="3"/>
      <c r="AY466" s="3"/>
      <c r="AZ466" s="3"/>
      <c r="BA466" s="3"/>
      <c r="BB466" s="3"/>
      <c r="BC466" s="3"/>
    </row>
    <row r="467" spans="1:55" s="5" customFormat="1" x14ac:dyDescent="0.25">
      <c r="A467" s="15"/>
      <c r="B467" s="50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7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7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7"/>
      <c r="AV467" s="3"/>
      <c r="AW467" s="3"/>
      <c r="AX467" s="3"/>
      <c r="AY467" s="3"/>
      <c r="AZ467" s="3"/>
      <c r="BA467" s="3"/>
      <c r="BB467" s="3"/>
      <c r="BC467" s="3"/>
    </row>
  </sheetData>
  <mergeCells count="16">
    <mergeCell ref="A1:AU1"/>
    <mergeCell ref="AG2:AU2"/>
    <mergeCell ref="AG3:AJ3"/>
    <mergeCell ref="Q3:Q4"/>
    <mergeCell ref="K3:P3"/>
    <mergeCell ref="AU3:AU4"/>
    <mergeCell ref="Z3:AE3"/>
    <mergeCell ref="C2:Q2"/>
    <mergeCell ref="R2:AE2"/>
    <mergeCell ref="C3:F3"/>
    <mergeCell ref="G3:J3"/>
    <mergeCell ref="R3:U3"/>
    <mergeCell ref="V3:Y3"/>
    <mergeCell ref="AF3:AF4"/>
    <mergeCell ref="AK3:AN3"/>
    <mergeCell ref="AO3:AT3"/>
  </mergeCells>
  <pageMargins left="0" right="0" top="0" bottom="0" header="0" footer="0"/>
  <pageSetup scale="90" orientation="landscape" r:id="rId1"/>
  <ignoredErrors>
    <ignoredError sqref="F7:AU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pahanj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rchobanyan</dc:creator>
  <cp:lastModifiedBy>Lenovo</cp:lastModifiedBy>
  <cp:lastPrinted>2020-03-03T06:53:19Z</cp:lastPrinted>
  <dcterms:created xsi:type="dcterms:W3CDTF">2019-01-14T08:59:59Z</dcterms:created>
  <dcterms:modified xsi:type="dcterms:W3CDTF">2020-05-23T07:09:49Z</dcterms:modified>
</cp:coreProperties>
</file>