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330" activeTab="4"/>
  </bookViews>
  <sheets>
    <sheet name="1" sheetId="11" r:id="rId1"/>
    <sheet name="2" sheetId="2" r:id="rId2"/>
    <sheet name="4" sheetId="10" r:id="rId3"/>
    <sheet name="3" sheetId="7" r:id="rId4"/>
    <sheet name="5" sheetId="9" r:id="rId5"/>
  </sheets>
  <calcPr calcId="124519"/>
</workbook>
</file>

<file path=xl/calcChain.xml><?xml version="1.0" encoding="utf-8"?>
<calcChain xmlns="http://schemas.openxmlformats.org/spreadsheetml/2006/main">
  <c r="E23" i="7"/>
  <c r="D23"/>
  <c r="E45" i="11" l="1"/>
  <c r="E16" s="1"/>
  <c r="E15" s="1"/>
  <c r="E14" s="1"/>
  <c r="E12" s="1"/>
  <c r="E10" s="1"/>
  <c r="D45"/>
  <c r="D16" s="1"/>
  <c r="D15" s="1"/>
  <c r="D14" s="1"/>
  <c r="D12" s="1"/>
  <c r="D10" s="1"/>
  <c r="D48" i="9" l="1"/>
  <c r="C48"/>
  <c r="C46" s="1"/>
  <c r="G27" i="2" l="1"/>
  <c r="G26" s="1"/>
  <c r="G25" s="1"/>
  <c r="G24" s="1"/>
  <c r="G23" s="1"/>
  <c r="G21" s="1"/>
  <c r="G19" s="1"/>
  <c r="G17" l="1"/>
  <c r="G15" s="1"/>
  <c r="G13" s="1"/>
  <c r="G11" s="1"/>
  <c r="G9" s="1"/>
  <c r="C91" i="9" l="1"/>
  <c r="D187"/>
  <c r="D185" s="1"/>
  <c r="C187"/>
  <c r="C185" s="1"/>
  <c r="D169"/>
  <c r="D167" s="1"/>
  <c r="C169"/>
  <c r="C167" s="1"/>
  <c r="D121"/>
  <c r="D119" s="1"/>
  <c r="C121"/>
  <c r="D135" l="1"/>
  <c r="C135"/>
  <c r="D46" l="1"/>
  <c r="D152" l="1"/>
  <c r="A208" l="1"/>
  <c r="D205"/>
  <c r="D203" s="1"/>
  <c r="C205"/>
  <c r="C203" s="1"/>
  <c r="A190"/>
  <c r="A191" s="1"/>
  <c r="A192" s="1"/>
  <c r="A193" s="1"/>
  <c r="A194" s="1"/>
  <c r="A195" s="1"/>
  <c r="A196" s="1"/>
  <c r="A172"/>
  <c r="A173" s="1"/>
  <c r="A174" s="1"/>
  <c r="A175" s="1"/>
  <c r="A176" s="1"/>
  <c r="A177" s="1"/>
  <c r="A178" s="1"/>
  <c r="A155"/>
  <c r="A156" s="1"/>
  <c r="A157" s="1"/>
  <c r="A158" s="1"/>
  <c r="A159" s="1"/>
  <c r="A160" s="1"/>
  <c r="D150"/>
  <c r="A138"/>
  <c r="A139" s="1"/>
  <c r="A140" s="1"/>
  <c r="A141" s="1"/>
  <c r="A142" s="1"/>
  <c r="A143" s="1"/>
  <c r="D133"/>
  <c r="C133"/>
  <c r="C119"/>
  <c r="A124"/>
  <c r="A125" s="1"/>
  <c r="A126" s="1"/>
  <c r="D67"/>
  <c r="D65" s="1"/>
  <c r="C67"/>
  <c r="C65" s="1"/>
  <c r="A70"/>
  <c r="A71" s="1"/>
  <c r="A72" s="1"/>
  <c r="A73" s="1"/>
  <c r="A74" s="1"/>
  <c r="A75" s="1"/>
  <c r="A76" s="1"/>
  <c r="A77" s="1"/>
  <c r="A78" s="1"/>
  <c r="A79" s="1"/>
  <c r="A80" s="1"/>
  <c r="A81" s="1"/>
  <c r="A82" s="1"/>
  <c r="A51"/>
  <c r="A52" s="1"/>
  <c r="A53" s="1"/>
  <c r="A54" s="1"/>
  <c r="A55" s="1"/>
  <c r="A56" s="1"/>
  <c r="A57" s="1"/>
  <c r="A58" s="1"/>
  <c r="D12"/>
  <c r="D10" s="1"/>
  <c r="C12"/>
  <c r="C10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94" l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D91"/>
  <c r="D89" s="1"/>
  <c r="C89"/>
  <c r="H49" i="2" l="1"/>
  <c r="H51"/>
  <c r="H52"/>
  <c r="H53"/>
  <c r="H54"/>
  <c r="H55"/>
  <c r="H27" l="1"/>
  <c r="H26" s="1"/>
  <c r="H25" s="1"/>
  <c r="H24" s="1"/>
  <c r="H23" s="1"/>
  <c r="H21" s="1"/>
  <c r="H19" s="1"/>
  <c r="H17" s="1"/>
  <c r="H15" s="1"/>
  <c r="H13" s="1"/>
  <c r="H11" s="1"/>
  <c r="H9" s="1"/>
</calcChain>
</file>

<file path=xl/sharedStrings.xml><?xml version="1.0" encoding="utf-8"?>
<sst xmlns="http://schemas.openxmlformats.org/spreadsheetml/2006/main" count="802" uniqueCount="269">
  <si>
    <t xml:space="preserve"> Տարածքային զարգացում</t>
  </si>
  <si>
    <t>ՀՀ մարզերին սուբվենցիաների տրամադրում՝ ենթակառուցվածքների զարգացման նպատակով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</si>
  <si>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</si>
  <si>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</si>
  <si>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Ինն ամիս</t>
  </si>
  <si>
    <t xml:space="preserve"> Տարի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</si>
  <si>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</si>
  <si>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</si>
  <si>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</si>
  <si>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</si>
  <si>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</si>
  <si>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ԴՐԱՄԱՇՆՈՐՀՆԵՐ</t>
  </si>
  <si>
    <t>ՀՀ Գեղարքունիքի մարզպետարան</t>
  </si>
  <si>
    <t>ԸՆԴԱՄԵՆԸ</t>
  </si>
  <si>
    <t>ՀԱՅԱՍՏԱՆԻ ՀԱՆՐԱՊԵՏՈՒԹՅԱՆ ԿԱՌԱՎԱՐՈՒԹՅԱՆ 2019 ԹՎԱԿԱՆԻ ԴԵԿՏԵՄԲԵՐԻ 26-Ի N 1919-Ն ՈՐՈՇՄԱՆ  N 9.1 ՀԱՎԵԼՎԱԾԻ  N 9.1.58 ԱՂՅՈՒՍԱԿՈՒՄ ԿԱՏԱՐՎՈՂ ՓՈՓՈԽՈՒԹՅՈՒՆՆԵՐԸ</t>
  </si>
  <si>
    <t xml:space="preserve"> ՀՀ կառավարություն </t>
  </si>
  <si>
    <t xml:space="preserve"> Ծրագրի դասիչը </t>
  </si>
  <si>
    <t xml:space="preserve"> Ծրագրի անվանումը </t>
  </si>
  <si>
    <t xml:space="preserve"> Տարածքային զարգացում </t>
  </si>
  <si>
    <t xml:space="preserve"> Ծրագրի միջոցառումները </t>
  </si>
  <si>
    <t xml:space="preserve"> Ծրագրի դասիչը` </t>
  </si>
  <si>
    <t xml:space="preserve">  հազար դրամ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</si>
  <si>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</si>
  <si>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</si>
  <si>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</si>
  <si>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</si>
  <si>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Տրանսֆերտների տրամադրում </t>
  </si>
  <si>
    <t xml:space="preserve"> Արդյունքի չափորոշիչներ </t>
  </si>
  <si>
    <t xml:space="preserve">                                                                                                                                 ՀՀ կառավարության 2020 թվականի</t>
  </si>
  <si>
    <t xml:space="preserve">                                                                                                                                               ______ N ____-Ն որոշման</t>
  </si>
  <si>
    <t>Աղյուսակ 1</t>
  </si>
  <si>
    <t>NN</t>
  </si>
  <si>
    <t>Բյուջետային ծախսերի տնտեսագիտական դասակարգման հոդվածների և աշխատանքների անվանումները</t>
  </si>
  <si>
    <t>ը/կ</t>
  </si>
  <si>
    <t xml:space="preserve"> այդ թվում՝ </t>
  </si>
  <si>
    <t>Կապիտալ սուբվենցիաներ համայնքներին</t>
  </si>
  <si>
    <t>որից`</t>
  </si>
  <si>
    <t>Աղյուսակ 2</t>
  </si>
  <si>
    <t xml:space="preserve"> ՀԱՅԱՍՏԱՆԻ ՀԱՆՐԱՊԵՏՈՒԹՅԱՆ ԳԵՂԱՐՔՈՒՆԻՔԻ ՄԱՐԶՊԵՏԱՐԱՆԻՆ ՀԱՏԿԱՑՎՈՂ ԳՈՒՄԱՐՆԵՐԻ ԲԱՇԽՈՒՄԸ</t>
  </si>
  <si>
    <t xml:space="preserve"> Ծրագիր</t>
  </si>
  <si>
    <t xml:space="preserve"> Միջոցառում</t>
  </si>
  <si>
    <t xml:space="preserve"> ԸՆԴԱՄԵՆԸ </t>
  </si>
  <si>
    <t>այդ թվում</t>
  </si>
  <si>
    <t>ՀՀ կառավարություն</t>
  </si>
  <si>
    <t>Տարի</t>
  </si>
  <si>
    <t>Ինն ամիս</t>
  </si>
  <si>
    <t>հազար դրամներով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</si>
  <si>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</si>
  <si>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</si>
  <si>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>ՀՀ տարածքային կառավարման և ենթակառուցվածքների նախարարություն</t>
  </si>
  <si>
    <t>այդ թվում`</t>
  </si>
  <si>
    <t>ՀՀ կառավարության 2020թ</t>
  </si>
  <si>
    <t xml:space="preserve"> ---------ի N ----------- որոշման</t>
  </si>
  <si>
    <t xml:space="preserve"> Ինն ամիս </t>
  </si>
  <si>
    <t xml:space="preserve"> Տարի </t>
  </si>
  <si>
    <t xml:space="preserve"> Միջոցառման վրա կատարվող ծախսը (հազար դրամ) </t>
  </si>
  <si>
    <t xml:space="preserve"> 1212 </t>
  </si>
  <si>
    <t xml:space="preserve"> 12007 </t>
  </si>
  <si>
    <t xml:space="preserve"> ՀՀ մարզերին սուբվենցիաների տրամադրում՛ ենթակառուցվածքների զարգացման նպատակով_x000D_
 </t>
  </si>
  <si>
    <t xml:space="preserve"> ՀՀ մարզերին սուբվենցիաների տրամադրում՛ ենթակառուցվածքների զարգացման նպատակով </t>
  </si>
  <si>
    <t xml:space="preserve"> Միջոցառումն իրականացնողի անվանումը </t>
  </si>
  <si>
    <t xml:space="preserve"> ՀՀ համայնքներ </t>
  </si>
  <si>
    <t>Ցուցանիշների փոփոխությունը (ավելացումները նշված են դրական նշանով, իսկ նվազեցումները` փակագծերում)</t>
  </si>
  <si>
    <t xml:space="preserve"> Գործառական դասիչը</t>
  </si>
  <si>
    <t xml:space="preserve"> Դաս</t>
  </si>
  <si>
    <t xml:space="preserve"> ՄԱՍ 1. ՊԵՏԱԿԱՆ ՄԱՐՄՆԻ ԳԾՈՎ ԱՐԴՅՈՒՆՔԱՅԻՆ (ԿԱՏԱՐՈՂԱԿԱՆ) ՑՈՒՑԱՆԻՇՆԵՐԸ </t>
  </si>
  <si>
    <t>ՀՀ մարզերին սուբվենցիաների տրամադրում՛ ենթակառուցվածքների զարգացման նպատակով_x000D_</t>
  </si>
  <si>
    <t xml:space="preserve"> ՀՀ Գեղարքունիքի մարզպետարան </t>
  </si>
  <si>
    <t>Համայնքների թիվ</t>
  </si>
  <si>
    <t xml:space="preserve">  Համայնքների թիվը</t>
  </si>
  <si>
    <t xml:space="preserve"> ՀՀ Արմավիրի  մարզպետարան</t>
  </si>
  <si>
    <t xml:space="preserve"> ՀՀ  Արմավիրի  մարզպետարան </t>
  </si>
  <si>
    <t xml:space="preserve"> ՀԱՅԱՍՏԱՆԻ ՀԱՆՐԱՊԵՏՈՒԹՅԱՆ ԱՐՄԱՎԻՐԻ ՄԱՐԶՊԵՏԱՐԱՆԻՆ ՀԱՏԿԱՑՎՈՂ ԳՈՒՄԱՐՆԵՐԻ ԲԱՇԽՈՒՄԸ</t>
  </si>
  <si>
    <t>Մարգարայի համայնքի մանկապարտեզի շենքի գնում և խանութի վերակառուցում մանկապարտեզի</t>
  </si>
  <si>
    <t>․</t>
  </si>
  <si>
    <t>Մեծամորի համայնքի թիվ 8 և 23 բազմաբնակարան շենքերի տանիքների հիմնանորոգում</t>
  </si>
  <si>
    <t>Մեծամոր գյուղական համայնքի մանկապարտեզի շենքի մասնակի վերանորոգում և գույքի ձեռք բերում</t>
  </si>
  <si>
    <t>Վանանդ համայնքի ոռոգման ցանցի վերակառուցում, հիմնանորոգում</t>
  </si>
  <si>
    <t>________     N ____-Ն որոշման</t>
  </si>
  <si>
    <t xml:space="preserve"> հազար դրամ 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</si>
  <si>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</si>
  <si>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Ցուցանիշների փոփոխությունը (ավելացումները նշված են դրական նշանով, իսկ նվազեցումները` փակագծերում) </t>
  </si>
  <si>
    <t>Բաժին</t>
  </si>
  <si>
    <t>Խումբ</t>
  </si>
  <si>
    <t xml:space="preserve">  Տարի </t>
  </si>
  <si>
    <r>
      <t> </t>
    </r>
    <r>
      <rPr>
        <sz val="10"/>
        <color theme="1"/>
        <rFont val="GHEA Grapalat"/>
        <family val="3"/>
      </rPr>
      <t>Տարածքային զարգացում</t>
    </r>
  </si>
  <si>
    <t xml:space="preserve"> ՀՀ մարզերին սուբվենցիաների տրամադրում՝ ենթակառուցվածքների զարգացման նպատակով</t>
  </si>
  <si>
    <t xml:space="preserve"> ՀՀ Արարատի մարզպետարան</t>
  </si>
  <si>
    <t xml:space="preserve"> ՀՀ Արմավիրի մարզպետարան</t>
  </si>
  <si>
    <t xml:space="preserve"> ՀՀ Գեղարքունիքի մարզպետարան</t>
  </si>
  <si>
    <t xml:space="preserve"> ՀՀ Կոտայքի  մարզպետարան</t>
  </si>
  <si>
    <t xml:space="preserve"> ՀՀ Տավուշի մարզպետարան</t>
  </si>
  <si>
    <t xml:space="preserve"> ՀՀ Լոռու մարզպետարան</t>
  </si>
  <si>
    <t xml:space="preserve"> ՀՀ Վայոց ձորի մարզպետարան</t>
  </si>
  <si>
    <t>Դիմիտրովի համայնքի մանկապարտեզի վերանորոգում</t>
  </si>
  <si>
    <t>Արմավիրի գյուղական համայնքի խմելու ջրի ջրագծի կառուցում</t>
  </si>
  <si>
    <t>Արմավիրի համայնքի Սայաթ-Նովա, Ջիվանի-Հանրապետության, Մյասնիկյան, Ջիվանի-Չարենց հատվածների հիմնանորոգում</t>
  </si>
  <si>
    <t>Վեդիի համայնքի ենթակառուցվածքների զարգացում/Պ. Սևակի փող. Ասֆալտապատում</t>
  </si>
  <si>
    <t>Վեդիի համայնք Կոմիտաս փողոցից դեպի գերեզմանատուն տանող ճանապարհի մասնակի վերականգնման աշխատանքներ</t>
  </si>
  <si>
    <t>Վեդիի համայնքի Հ․ Շիրազի փողոցի 300 մ հատվածի ասֆալտապատում</t>
  </si>
  <si>
    <t>Վեդի համայնքի Արարատյան 43, 45 և 47 բազմաբնակարան բնակելի շենքերի բակային տարածքների բարեկարգման աշխատանքներ</t>
  </si>
  <si>
    <t>Ազատավանի համայնքի մանկապարտեզի շենքի հիմնանորոգման աշխատանքներ</t>
  </si>
  <si>
    <t>Արալեզի համայնքի գերեզման տանող ճանապարհի ասֆալտե ծածկի և խճապատման իրականացում</t>
  </si>
  <si>
    <t>Դեղձուտ համայնքի մշակույթի տան վերանորոգում</t>
  </si>
  <si>
    <t>Ծակքար համայնքի մշակույթի տան հիմքերի ամրացում</t>
  </si>
  <si>
    <t>Արևաշատի համայնքի Էրեբունի փողոցի ասֆալտապատում</t>
  </si>
  <si>
    <t>Արևաշատի համայնքում մանկական խաղահրապարակի կառուցում</t>
  </si>
  <si>
    <t>Արգավանդի համայնքի մշակույթի տանը գտնվող համայնքապետարանի և հարակից տարածքի վերանորոգում</t>
  </si>
  <si>
    <t>Մյասնիկյան համայնքի մշակույթի տան տանիքի վերակառուցում</t>
  </si>
  <si>
    <t>Վանաձորի համայնքի այգիների և պուրակների վերակառուցում</t>
  </si>
  <si>
    <t>Ջրաշենի համայնքի փողոցների վերակառուցման աշխատանքներ</t>
  </si>
  <si>
    <t>Դվինի համայնքի մշակույթի տան վերանորոգում</t>
  </si>
  <si>
    <t>Մասիսի համայնքի թիվ 2 մանկապարտեզի հիմնանորոգման աշխատանքներ</t>
  </si>
  <si>
    <t>Բարձրաշենի համայնքի զբոսայգու կառուցում</t>
  </si>
  <si>
    <t>Ոսկետափի համայնքի ներհամայնքային փողոցների ասֆալտապատման աշխատանքներ</t>
  </si>
  <si>
    <t>Խաչփարի համայնքի ոռոգման ցանցի կապիտալ շինարարություն</t>
  </si>
  <si>
    <t>Այգեզարդի համայնքի 5 փողոցների գազաֆիկացում</t>
  </si>
  <si>
    <t>Վանաձորի համայնքի երկրորդային փողոցների կապիտալ նորոգում</t>
  </si>
  <si>
    <t>Աբովյանի համայնքում արտաքին լուսավորության ցանցի կառուցում</t>
  </si>
  <si>
    <t>Ալավերդու համայնքի Թումանյան փողոցի մայթերի, համայնքի ճանապարհների և կանգառների վերանորոգում ու նոր կանգառների կառուցում</t>
  </si>
  <si>
    <t>Ջերմուկի համայնքի Ջերմուկ քաղաքի Ձախափնյակ թաղամասի թիվ 16 շ. մարզադպրոցի մասնաշենքի հիմնանորոգում և արդիականացում</t>
  </si>
  <si>
    <t>Եղեգիսի համայնքի Շատին բնակավայրի 4-րդ փողոցի, 2-րդ փակուղու 1-ին շենքում գտնվող մանկապարտեզի վերանորոգման աշխատանքներ</t>
  </si>
  <si>
    <t>Ազատաշենի համայնքի ոռոգման ցանցի վերանորոգում</t>
  </si>
  <si>
    <t>Հովտաշատի համայնքի Շահումյան փողոցի ասֆալտապատման աշխատանքներ</t>
  </si>
  <si>
    <t>Գետափ բնակավայրում այլընտրանքային արևային էներգիայի համակարգի տեղադրում Գետափի մշակույթի տան տանիքին</t>
  </si>
  <si>
    <t>Բերդի համայնքի Նորաշեն-Մովսես 7.5 կմ ավտոճանապարհի հիմնանորոգում</t>
  </si>
  <si>
    <t>Դիլիջանի համայնքի ներհամայնքային նշանակության ճանապարհների բարեկարգում</t>
  </si>
  <si>
    <t>Մասիս քաղաքային համայնքի 5-10-րդ փողոցների լուսավորության ցանցի անցկացում</t>
  </si>
  <si>
    <t>Կողբավան խմելու ջրի ջրամատակարարման համակարգի կառուցում</t>
  </si>
  <si>
    <t>Փարաքար համայնքի Նաիրի փողոցի ասֆալտբետոնե ծածկույթի հիմնանորոգում</t>
  </si>
  <si>
    <t>Ծովասար համայնքի մանկապարտեզի կառուցում</t>
  </si>
  <si>
    <t>Մեղրի համայնքի Ադելյան 5 հասցեում գտնվող մանկապարտեզի շենքի ուժեղացման աշխատանքներ</t>
  </si>
  <si>
    <t>Գլաձոր համայնքի Գետափ բնակավայրի մշակույթի տան ջեռուցման համակարգի տեղադրում և Գլաձոր բնակավայրի մշակույթի տան արտաքին և ներքին դռների, պատուհանների փոխում</t>
  </si>
  <si>
    <t>Եղեգնաձոր համայնքի Անդրանիկի փողոցի նորոգման աշխատանքներ /սկիզբը Միկոյան-Անդրանիկ փողոցների խաչմերուկից/</t>
  </si>
  <si>
    <t>Եղեգնաձոր համայնքի Գլաձորյան փողոցի հատվածի նորոգման աշխատանքներ</t>
  </si>
  <si>
    <t xml:space="preserve"> ՀՀ Արագածոտնի մարզպետարան</t>
  </si>
  <si>
    <t xml:space="preserve"> ՀՀ Սյունիքի  մարզպետարան</t>
  </si>
  <si>
    <t xml:space="preserve"> ՀՀ Շիրակի մարզպետարան</t>
  </si>
  <si>
    <t xml:space="preserve"> ՀՀ Արարատի  մարզպետարան</t>
  </si>
  <si>
    <t>ՀՀ Արագածոտնի մարզպետարան</t>
  </si>
  <si>
    <t>ՀՀ Լոռու  մարզպետարան</t>
  </si>
  <si>
    <t xml:space="preserve"> ՀՀԿոտայքի  մարզպետարան</t>
  </si>
  <si>
    <t>ՀՀ Շիրակի մարզպետարան</t>
  </si>
  <si>
    <t>ՀՀ Վայոց ձորի մարզպետարան</t>
  </si>
  <si>
    <t>ՀՀ Տավուշի մարզպետարան</t>
  </si>
  <si>
    <t>Ճամբարակ  համայնքի ներհամայնքային Նադարյան փողոցի 1350մ2 ընդհանուր մակերեսով հատվածի ասֆալտապատում և բարեկարգում</t>
  </si>
  <si>
    <t>Վարսեր համայնքի մանկապարտեզի մեկ մասնաշենքի և հարակից խաղահրապարակի հիմնանորոգում</t>
  </si>
  <si>
    <t>Գավառ քաղաքի Արծրունի Եղբայրների, Դաշտոյան և Թումանյան  փողոցների ասֆալտապատում և մայթերի հիմնանորոգում</t>
  </si>
  <si>
    <t>Վաղաշեն համայնքի մանկապարտեզի շենքի  հիմնանորոգման, սեյսմազինվածության բարձրացում, բակային մասի բարեկարգում և պարսպապատում</t>
  </si>
  <si>
    <t>Գեղարքունիք համայնքի  Վազգեն Սարգսյան փողոցի ասֆալտապատման աշխատանքներ</t>
  </si>
  <si>
    <t>Լուսակունք համայնքի ոռոգման ցանցի կապիտալ նորոգում</t>
  </si>
  <si>
    <t>Նորակերտ ջրամատակարարման ներքին ցանցի հիմնանորոգում</t>
  </si>
  <si>
    <t>Զոլաքար համայնքի մանկապարտեզի շենքի կառուցում</t>
  </si>
  <si>
    <t>Վարդենիկ համայնքի ներհամայնքային ճանապարհների ասֆալտապատում</t>
  </si>
  <si>
    <t>Վարդենիս համայնքի Հ. Արզոյան փողոցի ասֆալտապատում</t>
  </si>
  <si>
    <t>Վարդենիս համայնքի Անդրանիկի փողոցի ասֆալտապատում</t>
  </si>
  <si>
    <t>Լճաշեն համայնքում պուրակների կառուցում</t>
  </si>
  <si>
    <t>Ճամբարակ  Պ. Սևակ փողոցի ասֆալտապատում և արդիականացում</t>
  </si>
  <si>
    <t>Վարդենիս համայնքի Վ. Համբարձումյանի անվան զբոսակգու հիմնանորոգում</t>
  </si>
  <si>
    <t>Վարդենիս համայնքի Վ. Համբարձումյան և Արզոյան փողոցների մայթերի վերանորոգում, եզր. տեղադրում</t>
  </si>
  <si>
    <t>Գանձակ համայնքի ներհամայնքային Խ․ Աբովյան և Ս․ Կապոտիկյան փողոցների ասֆալտապատում</t>
  </si>
  <si>
    <t>Աղյուսակ 4</t>
  </si>
  <si>
    <t xml:space="preserve"> ՀԱՅԱՍՏԱՆԻ ՀԱՆՐԱՊԵՏՈՒԹՅԱՆ ԱՐԱՐԱՏԻ ՄԱՐԶՊԵՏԱՐԱՆԻՆ ՀԱՏԿԱՑՎՈՂ ԳՈՒՄԱՐՆԵՐԻ ԲԱՇԽՈՒՄԸ</t>
  </si>
  <si>
    <t xml:space="preserve"> Նոր Խարբերդի համայնքի փողոցների ներհամայնքային ասֆալտապատման աշխատանքներ</t>
  </si>
  <si>
    <t xml:space="preserve">Վեդիի համայնքի Կասյան փող. ԲԲՇ բնակելի զանգվածի մուտքի և ելքի ճանապարհի ասֆալտապատում </t>
  </si>
  <si>
    <t>Սիսավանի համայնքի  Հ. Բաղրամյան և Վարդանանց  փողոցների ասֆալտապատում</t>
  </si>
  <si>
    <t>Արտաշատի համայնքի Օգոստոսի 23 փողոցի թիվ 19,21,23 Մարքսի փողոցի թիվ 3,5,7  Իսակովի փողոցի թիվ 47/2 47/3 բազմաբնակարան շենքերի բակերի և Շահումյան փողոցի որոշակի հատվածի բարեկարգում և ասֆալտապատում</t>
  </si>
  <si>
    <t>Մրգավետի  համայնքի Մաշտոցի փողոցի մի մասի ասֆալտապատում</t>
  </si>
  <si>
    <t>Արարատ համայնքի  մշակույթի տան հիմնանորոգում</t>
  </si>
  <si>
    <t xml:space="preserve">Աբովյանի համայնքի համայնքապետարանի հարակից տարածքում սպորտային խաղադաշտի կառուցում </t>
  </si>
  <si>
    <t xml:space="preserve"> ՀԱՅԱՍՏԱՆԻ ՀԱՆՐԱՊԵՏՈՒԹՅԱՆ ԱՐԱԳԱԾՈՏՆԻ ՄԱՐԶՊԵՏԱՐԱՆԻՆ ՀԱՏԿԱՑՎՈՂ ԳՈՒՄԱՐՆԵՐԻ ԲԱՇԽՈՒՄԸ</t>
  </si>
  <si>
    <t>Աղյուսակ 3</t>
  </si>
  <si>
    <t>Ճամբարակ համայնքի Կալավան, Այգուտ, Դպրաբակ և Ներքին Ճամբարակ բնակավայրերում խաղահրապարակների կառուցում</t>
  </si>
  <si>
    <t>Ծաղկունքի համայնքի խմելու ներքին ջրագծերի կառուցում</t>
  </si>
  <si>
    <t>Էջմիածնի համայնքի Վազգեն Առաջին, Վռամ Կոստանյան փողոցների և Վ.Կոստանյան փողոցի 4, 6, 8 շենքերի ճանապարհային ծածկերի հիմնանորոգում</t>
  </si>
  <si>
    <t>Աղյուսակ 5</t>
  </si>
  <si>
    <t xml:space="preserve"> ՀԱՅԱՍՏԱՆԻ ՀԱՆՐԱՊԵՏՈՒԹՅԱՆ ԼՈՌՈՒ ՄԱՐԶՊԵՏԱՐԱՆԻՆ ՀԱՏԿԱՑՎՈՂ ԳՈՒՄԱՐՆԵՐԻ ԲԱՇԽՈՒՄԸ</t>
  </si>
  <si>
    <t>Աղյուսակ 6</t>
  </si>
  <si>
    <t xml:space="preserve"> ՀԱՅԱՍՏԱՆԻ ՀԱՆՐԱՊԵՏՈՒԹՅԱՆ ԿՈՏԱՅՔԻ ՄԱՐԶՊԵՏԱՐԱՆԻՆ ՀԱՏԿԱՑՎՈՂ ԳՈՒՄԱՐՆԵՐԻ ԲԱՇԽՈՒՄԸ</t>
  </si>
  <si>
    <t>Աղյուսակ 7</t>
  </si>
  <si>
    <t xml:space="preserve"> ՀԱՅԱՍՏԱՆԻ ՀԱՆՐԱՊԵՏՈՒԹՅԱՆ ՇԻՐԱԿԻ ՄԱՐԶՊԵՏԱՐԱՆԻՆ ՀԱՏԿԱՑՎՈՂ ԳՈՒՄԱՐՆԵՐԻ ԲԱՇԽՈՒՄԸ</t>
  </si>
  <si>
    <t xml:space="preserve"> Պեմզաշեն համայնքի 270 մետր հատվածի ճանապարհի  ասֆալտապատման աշխատանքներ</t>
  </si>
  <si>
    <t>Գետք համայնքի  արևային էլեկտրակայանի և արտաքին լուսավորության համակարգի վերանորոգում</t>
  </si>
  <si>
    <t>Գյումրի քաղաքի պատմության թանգարանի,  կենտրոնական գրադարանի և պատկերասրահի նոր տարածքի վերանորոգում</t>
  </si>
  <si>
    <t>Մարմաշեն համայնքի Մայիսյան  բնակավայրում  արևային  ֆոտովոլտային  կայանի  տեղադրում</t>
  </si>
  <si>
    <t>Անի խոշարացված համայնքի (Ջրափի, Սարակապ, Իսահակյան, Լանջիկ բնակավայրեր) 3 կմ սահմանամերձ և բարձր  լեռնային ներհամայնքային ճանապարհների նորոգում</t>
  </si>
  <si>
    <t>Գյումրի համայնքի փողոցների հիմնանորոգում</t>
  </si>
  <si>
    <t>Գյումրի համայնքի կոմունալ ծառայության և աղբահանության ավտոտրանսպորտային միջոցների ձեռքբերում</t>
  </si>
  <si>
    <t>Աղյուսակ 8</t>
  </si>
  <si>
    <t xml:space="preserve"> ՀԱՅԱՍՏԱՆԻ ՀԱՆՐԱՊԵՏՈՒԹՅԱՆ ՍՅՈՒՆԻՔԻ ՄԱՐԶՊԵՏԱՐԱՆԻՆ ՀԱՏԿԱՑՎՈՂ ԳՈՒՄԱՐՆԵՐԻ ԲԱՇԽՈՒՄԸ</t>
  </si>
  <si>
    <t>Գորիսի թիվ 7 ՆՈՒՀ ՀՈԱԿ-ի նորոգում/տիպային ամենախոշոր նախակրթարանի նորոգում/</t>
  </si>
  <si>
    <t>Աղյուսակ 9</t>
  </si>
  <si>
    <t xml:space="preserve"> ՀԱՅԱՍՏԱՆԻ ՀԱՆՐԱՊԵՏՈՒԹՅԱՆ ՎԱՅՈՑ ՁՈՐԻ ՄԱՐԶՊԵՏԱՐԱՆԻՆ ՀԱՏԿԱՑՎՈՂ ԳՈՒՄԱՐՆԵՐԻ ԲԱՇԽՈՒՄԸ</t>
  </si>
  <si>
    <t>Արենիի համայնքի Արփի, և Ռինդ բնակավայրերի ճանապարհների ասֆալտապատում և փոսալցում</t>
  </si>
  <si>
    <t>Եղեգնաձոր համայնքի Արսենյան 9 բնակելի շենքի բակի նորոգման աշխատանքներ</t>
  </si>
  <si>
    <t>Աղյուսակ 10</t>
  </si>
  <si>
    <t xml:space="preserve"> ՀԱՅԱՍՏԱՆԻ ՀԱՆՐԱՊԵՏՈՒԹՅԱՆ ՏԱՎՈՒՇԻ ՄԱՐԶՊԵՏԱՐԱՆԻՆ ՀԱՏԿԱՑՎՈՂ ԳՈՒՄԱՐՆԵՐԻ ԲԱՇԽՈՒՄԸ</t>
  </si>
  <si>
    <t>Գորայք համայնքի գլխավոր ճանապարհի ասֆալտապատում</t>
  </si>
  <si>
    <t>Քաջարան համայնքի բակային սպորտի և մասսայական ֆիզկուլտուրայի զարգացում</t>
  </si>
  <si>
    <t>Քաջարան համայնքի բնակավայրերում պուրակների և խաղահրապարակնեի կառուցում/վերանորոգում</t>
  </si>
  <si>
    <t xml:space="preserve"> ՀՀ  Արարատի  մարզպետարան </t>
  </si>
  <si>
    <t xml:space="preserve"> ՀՀ  Արագածոտնի  մարզպետարան </t>
  </si>
  <si>
    <t xml:space="preserve"> ՀՀ Լոռու մարզպետարան </t>
  </si>
  <si>
    <t xml:space="preserve"> ՀՀ Կոտայքի մարզպետարան </t>
  </si>
  <si>
    <t xml:space="preserve"> ՀՀ Շիրակ մարզպետարան </t>
  </si>
  <si>
    <t xml:space="preserve"> ՀՀ Սյունիք մարզպետարան </t>
  </si>
  <si>
    <t xml:space="preserve"> ՀՀ Վայոց ձորի մարզպետարան </t>
  </si>
  <si>
    <t xml:space="preserve"> ՀՀ Տավուշի մարզպետարան </t>
  </si>
  <si>
    <t>Ապարան քաղաքի և վարչական շրջանների ներհամայնքային ճանապարհների բարեկարգում, կամուրջների վերանորոգում</t>
  </si>
  <si>
    <t>Աշտարակի համայնքի երկրորդային փողոցների, ԲԲՇ-ների բակերի ասֆալտապատում, քայքայված հատվածների փոխարինում, կենտրոնական փողոցների գծանշման աշխատանքների իրականացում</t>
  </si>
  <si>
    <t>Ալագյազի համայնքի 11 վարչական բնակավայրերի ներհամայնքային փողոցների բարեկարգում և խճապատում</t>
  </si>
  <si>
    <t>Թալինի համայնքի Գորկու և Չարենցի փողոցների ասֆալտբետոնե ծածկույթի հիմնանորոգման աշխատանքներ</t>
  </si>
  <si>
    <t xml:space="preserve">Կարբիի համայնքի ներհամայնքային փողոցների ասֆալտբետոնե ծածկույթի իրականացում և կապիտալ նորոգում </t>
  </si>
  <si>
    <t>Օշականի համայնքի գերեզմանատան ճանապարհի զառիթափ հատվածների ասֆալտապատման աշխատանքների իրականացում</t>
  </si>
  <si>
    <t>Բյուրականի համայնքի ներհամայնքային փողոցների ասֆալտապատման աշխատանքներ</t>
  </si>
  <si>
    <t>Օրգովի համայնքի ներհամայնքային ճանապարհների ընթացիկ և կապիտալ նորոգման աշխատանքների իրականացում</t>
  </si>
  <si>
    <t>Արուճի համայնքի ներհամայնքային փողոցների ասֆալտբետոնե ծածկույթի հիմնանորոգման աշխատանքներ</t>
  </si>
  <si>
    <t>Գոռավան համայնքային այգու կառուցում</t>
  </si>
  <si>
    <t xml:space="preserve">Չարենցավան համայնքի վարչական տարածքի կենտրոնական-բանուկ փողոցների, մայթերի և թաղամասերի ասֆալտապատ մակերեսների հիմնանորոգում  </t>
  </si>
  <si>
    <t>Գեղաշեն համայնքի նոր մանկապարտեզի շենքի կառուցման աշխատանքներ</t>
  </si>
  <si>
    <t>Նոր Հաճնի մարզադաշտի մարզադահլիճի հիմնանորոգում</t>
  </si>
  <si>
    <t>Ծաղկաձորի  մանկական  արվեստի  դպրոցի  շենքի կառուցում</t>
  </si>
  <si>
    <t>Արամուս համայնքի մանկապարտեզի կառուցում</t>
  </si>
  <si>
    <t>Գողթ համայնքի գործող մանկապարտեզի շինության ամրացում և վերակառուցում /93727490 ՀՀ դրամ նախահաշվով/</t>
  </si>
  <si>
    <t xml:space="preserve">Գորիսի Ռազմավարական և տնտեսական նշանակության ճանապարհների հիմնանորոգում </t>
  </si>
  <si>
    <t>Գորայք համայնքի Ծղուկ բնակավայրի կոյուղագծի մի հատվածի փոխարինումը նորով</t>
  </si>
  <si>
    <t>Մեղրի համայնքի Ագարակի և Վահրավարի ջրավազանների վերանորոգում, Կարճևան, Լեհվազ և Նռնաձոր համայնքների նոր ջրավազանների կառուցում</t>
  </si>
  <si>
    <t>Գորիս համայնքի Վերիշեն բնակավայրի &lt;&lt;Վարպետաց գյուղում&gt;&gt; արվեստների կենտրոնի հիմնում, տնտեսական հնարավորությունների խթանում</t>
  </si>
  <si>
    <t xml:space="preserve"> 01</t>
  </si>
  <si>
    <t xml:space="preserve"> ԸՆԴՀԱՆՈՒՐ ԲՆՈՒՅԹԻ ՀԱՆՐԱՅԻՆ ԾԱՌԱՅՈՒԹՅՈՒՆՆԵՐ</t>
  </si>
  <si>
    <t xml:space="preserve"> 08</t>
  </si>
  <si>
    <t xml:space="preserve"> Կառավարության տարբեր մակարդակների միջև իրականացվող ընդհանուր բնույթի տրանսֆերտներ</t>
  </si>
  <si>
    <t xml:space="preserve"> ՀՀ կառավարություն</t>
  </si>
  <si>
    <t xml:space="preserve">                                                                                                                               </t>
  </si>
  <si>
    <t>ՀԱՅԱՍՏԱՆԻ ՀԱՆՐԱՊԵՏՈՒԹՅԱՆ ԿԱՌԱՎԱՐՈՒԹՅԱՆ 2019 ԹՎԱԿԱՆԻ ԴԵԿՏԵՄԲԵՐԻ 26-Ի N 1919-Ն ՈՐՈՇՄԱՆ N 3 ԵՎ N 4 ՀԱՎԵԼՎԱԾՆԵՐՈՒՄ ԿԱՏԱՐՎՈՂ ՓՈՓՈԽՈՒԹՅՈՒՆՆԵՐԸ ԵՎ  ԼՐԱՑՈՒՄՆԵՐԸ</t>
  </si>
  <si>
    <t>այդ թվում` ըստ ուղղությունների</t>
  </si>
  <si>
    <t xml:space="preserve">               Հավելված N 1</t>
  </si>
  <si>
    <t xml:space="preserve">        Հավելված N 2</t>
  </si>
  <si>
    <t>Հավելված  N4</t>
  </si>
  <si>
    <t>Վարդենիսի համայնքի Վ. Համբարձումյան, Լ. Ազգալդյան, Ռոմանի, Երիտասարդության և Հ. Անդրեասյան փողոցների մայթերի վերանորոգում, եզրաքարերի տեղադրում</t>
  </si>
  <si>
    <t>Ճամբարակի համայնքի ներհամայնքային Նադարյան փողոցի և հարակից հրապարակի ասֆալտապատման աշխատանքներ</t>
  </si>
  <si>
    <t>Վարսեր համայնքի մանկապարտեզի հիմնանորոգման աշխատանքներ</t>
  </si>
  <si>
    <t>Գյումրի քաղաքի Մադոյան, Խ. Դաշտենց, Ե/գծի ավան, Գարեգին Ա փողոցից դեպի Մեքենավարներ, Շիրվանզադե, Աղայան փող., Մանուշյան -Կոշտոյան փողոցների միջև ընկած ճանապարհահատված, Ղարսի խճուղի 2/10, արևմտյան օղակային շրջանցող ավտոճանապարհի հիմնանորոգում</t>
  </si>
  <si>
    <t>Քաջարանի համայնքի Բակունց փողոցում գտնվող մինի ֆուտբոլային մարզադաշտի վերակառուցում, Բաբիկավանում, Քաջարան քաղաքի Խանջյան և Աբովյան փողոցներում խաղահրապարակների կառուցում</t>
  </si>
  <si>
    <t>Գորիսի համայնքի թիվ 7 ՆՈՒՀ-ի շենքի և հարակից տարածքի նորոգում</t>
  </si>
  <si>
    <t>Արենիի համայնքի Աղավնաձոր, Արենի, Արփի, Չիվա և Ռինդ բնակավայրերի ճանապարհների ասֆալտապատում և փոսալցում</t>
  </si>
  <si>
    <t>Եղեգնաձոր համայնքի Արսենյան 9, Մամիկոնյան 13 բնակելի շենքերի բակի նորոգման աշխատանքներ</t>
  </si>
  <si>
    <t>Հավելված N 5</t>
  </si>
  <si>
    <t>ՀՀ կառավարության 2020 թվականի</t>
  </si>
  <si>
    <t>«ՀԱՅԱՍՏԱՆԻ  ՀԱՆՐԱՊԵՏՈՒԹՅԱՆ  2020 ԹՎԱԿԱՆԻ  ՊԵՏԱԿԱՆ ԲՅՈՒՋԵԻ ՄԱՍԻՆ» ՀԱՅԱՍՏԱՆԻ ՀԱՆՐԱՊԵՏՈՒԹՅԱՆ  ՕՐԵՆՔԻ N 1 ՀԱՎԵԼՎԱԾԻ N 7  ԱՂՅՈՒՍԱԿՈՒՄ ԿԱՏԱՐՎՈՂ ՎԵՐԱԲԱՇԽՈՒՄԸ ԵՎ ՀԱՅԱՍՏԱՆԻ ՀԱՆՐԱՊԵՏՈՒԹՅԱՆ ԿԱՌԱՎԱՐՈՒԹՅԱՆ 2019 ԹՎԱԿԱՆԻ ԴԵԿՏԵՄԲԵՐԻ 26-Ի N 1919-Ն ՈՐՈՇՄԱՆ N 5 ՀԱՎԵԼՎԱԾԻ N 6 ԱՂՅՈՒՍԱԿՈՒՄ ԿԱՏԱՐՎՈՂ ՓՈՓՈԽՈՒԹՅՈՒՆՆԵՐԸ ԵՎ ԼՐԱՑՈՒՄՆԵՐԸ</t>
  </si>
  <si>
    <t>Վեդիի համայնքի ենթակառուցվածքների զարգացում/Պ. Սևակի փող. ասֆալտապատում</t>
  </si>
  <si>
    <t>Ծակքար   համայնքի  «Մատուռներ առվի» ոռոգման  ջրագծի   կառուցում</t>
  </si>
  <si>
    <t xml:space="preserve">      ՀՀ կառավարության 2020 թվականի</t>
  </si>
  <si>
    <t xml:space="preserve"> Ցուցանիշների փոփոխությունը (Նվազեցումները նշված են փակագծերում) </t>
  </si>
  <si>
    <t xml:space="preserve"> Ցուցանիշների փոփոխությունը (ավելացումները նշված են դրական նշանով) </t>
  </si>
  <si>
    <t>ՀԱՅԱՍՏԱՆԻ ՀԱՆՐԱՊԵՏՈՒԹՅԱՆ ԿԱՌԱՎԱՐՈՒԹՅԱՆ 2019 ԹՎԱԿԱՆԻ ԴԵԿՏԵՄԲԵՐԻ 26-Ի N 1919-Ն ՈՐՈՇՄԱՆ  N 9.1 ՀԱՎԵԼՎԱԾԻ  N 9.1.48 ԱՂՅՈՒՍԱԿՈՒՄ ԿԱՏԱՐՎՈՂ ԼՐԱՑՈՒՄՆԵՐԸ</t>
  </si>
  <si>
    <t>ՀԱՅԱՍՏԱՆԻ ՀԱՆՐԱՊԵՏՈՒԹՅԱՆ ԿԱՌԱՎԱՐՈՒԹՅԱՆ 2019 ԹՎԱԿԱՆԻ ԴԵԿՏԵՄԲԵՐԻ 26-Ի N 1919-Ն ՈՐՈՇՄԱՆ  N 9.1 ՀԱՎԵԼՎԱԾԻ  N 9.1.49 ԱՂՅՈՒՍԱԿՈՒՄ ԿԱՏԱՐՎՈՂ ԼՐԱՑՈՒՄՆԵՐԸ</t>
  </si>
  <si>
    <t xml:space="preserve">Ցուցանիշների փոփոխությունը (ավելացումները նշված են դրական նշանով) </t>
  </si>
  <si>
    <t>ՀԱՅԱՍՏԱՆԻ ՀԱՆՐԱՊԵՏՈՒԹՅԱՆ ԿԱՌԱՎԱՐՈՒԹՅԱՆ 2019 ԹՎԱԿԱՆԻ ԴԵԿՏԵՄԲԵՐԻ 26-Ի N 1919-Ն ՈՐՈՇՄԱՆ  N 9.1 ՀԱՎԵԼՎԱԾԻ  N 9.1.57 ԱՂՅՈՒՍԱԿՈՒՄ ԿԱՏԱՐՎՈՂ ԼՐԱՑՈՒՄՆԵՐԸ</t>
  </si>
  <si>
    <t>ՀԱՅԱՍՏԱՆԻ ՀԱՆՐԱՊԵՏՈՒԹՅԱՆ ԿԱՌԱՎԱՐՈՒԹՅԱՆ 2019 ԹՎԱԿԱՆԻ ԴԵԿՏԵՄԲԵՐԻ 26-Ի N 1919-Ն ՈՐՈՇՄԱՆ  N 9.1 ՀԱՎԵԼՎԱԾԻ  N 9.1.56 ԱՂՅՈՒՍԱԿՈՒՄ ԿԱՏԱՐՎՈՂ ԼՐԱՑՈՒՄՆԵՐԸ</t>
  </si>
  <si>
    <t>ՀԱՅԱՍՏԱՆԻ ՀԱՆՐԱՊԵՏՈՒԹՅԱՆ ԿԱՌԱՎԱՐՈՒԹՅԱՆ 2019 ԹՎԱԿԱՆԻ ԴԵԿՏԵՄԲԵՐԻ 26-Ի N 1919-Ն ՈՐՈՇՄԱՆ  N 9.1 ՀԱՎԵԼՎԱԾԻ  N 9.1.55 ԱՂՅՈՒՍԱԿՈՒՄ ԿԱՏԱՐՎՈՂ ԼՐԱՑՈՒՄՆԵՐԸ</t>
  </si>
  <si>
    <t>ՀԱՅԱՍՏԱՆԻ ՀԱՆՐԱՊԵՏՈՒԹՅԱՆ ԿԱՌԱՎԱՐՈՒԹՅԱՆ 2019 ԹՎԱԿԱՆԻ ԴԵԿՏԵՄԲԵՐԻ 26-Ի N 1919-Ն ՈՐՈՇՄԱՆ  N 9.1 ՀԱՎԵԼՎԱԾԻ  N 9.1.54 ԱՂՅՈՒՍԱԿՈՒՄ ԿԱՏԱՐՎՈՂ ԼՐԱՑՈՒՄՆԵՐԸ</t>
  </si>
  <si>
    <t>ՀԱՅԱՍՏԱՆԻ ՀԱՆՐԱՊԵՏՈՒԹՅԱՆ ԿԱՌԱՎԱՐՈՒԹՅԱՆ 2019 ԹՎԱԿԱՆԻ ԴԵԿՏԵՄԲԵՐԻ 26-Ի N 1919-Ն ՈՐՈՇՄԱՆ  N 9.1 ՀԱՎԵԼՎԱԾԻ  N 9.1.53 ԱՂՅՈՒՍԱԿՈՒՄ ԿԱՏԱՐՎՈՂ ԼՐԱՑՈՒՄՆԵՐԸ</t>
  </si>
  <si>
    <t>ՀԱՅԱՍՏԱՆԻ ՀԱՆՐԱՊԵՏՈՒԹՅԱՆ ԿԱՌԱՎԱՐՈՒԹՅԱՆ 2019 ԹՎԱԿԱՆԻ ԴԵԿՏԵՄԲԵՐԻ 26-Ի N 1919-Ն ՈՐՈՇՄԱՆ  N 9.1 ՀԱՎԵԼՎԱԾԻ  N 9.1.52 ԱՂՅՈՒՍԱԿՈՒՄ ԿԱՏԱՐՎՈՂ ԼՐԱՑՈՒՄՆԵՐԸ</t>
  </si>
  <si>
    <t>ՀԱՅԱՍՏԱՆԻ ՀԱՆՐԱՊԵՏՈՒԹՅԱՆ ԿԱՌԱՎԱՐՈՒԹՅԱՆ 2019 ԹՎԱԿԱՆԻ ԴԵԿՏԵՄԲԵՐԻ 26-Ի N 1919-Ն ՈՐՈՇՄԱՆ  N 9.1 ՀԱՎԵԼՎԱԾԻ  N 9.1.51 ԱՂՅՈՒՍԱԿՈՒՄ ԿԱՏԱՐՎՈՂ ԼՐԱՑՈՒՄՆԵՐԸ</t>
  </si>
  <si>
    <t>ՀԱՅԱՍՏԱՆԻ ՀԱՆՐԱՊԵՏՈՒԹՅԱՆ ԿԱՌԱՎԱՐՈՒԹՅԱՆ 2019 ԹՎԱԿԱՆԻ ԴԵԿՏԵՄԲԵՐԻ 26-Ի N 1919-Ն ՈՐՈՇՄԱՆ  N 9.1 ՀԱՎԵԼՎԱԾԻ  N 9.1.50 ԱՂՅՈՒՍԱԿՈՒՄ ԿԱՏԱՐՎՈՂ ԼՐԱՑՈՒՄՆԵՐԸ</t>
  </si>
  <si>
    <t>ՀԱՅԱՍՏԱՆԻ ՀԱՆՐԱՊԵՏՈՒԹՅԱՆ ԿԱՌԱՎԱՐՈՒԹՅԱՆ 2019 ԹՎԱԿԱՆԻ ԴԵԿՏԵՄԲԵՐԻ 26-Ի N 1919-Ն ՈՐՈՇՄԱՆ   N  9 ՀԱՎԵԼՎԱԾԻ  N 9.8 ԱՂՅՈՒՍԱԿՈՒՄ ԿԱՏԱՐՎՈՂ ՓՈՓՈԽՈՒԹՅՈՒՆՆԵՐԸ</t>
  </si>
  <si>
    <t xml:space="preserve">Հավելված  N3 </t>
  </si>
  <si>
    <t>Վ.Պտղնի համայնքի մանկապարտեզի շենքի կառուցման աշխատանքներ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</si>
</sst>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"/>
    <numFmt numFmtId="166" formatCode="##,##0.0;\(##,##0.0\);\-"/>
    <numFmt numFmtId="167" formatCode="_(* #,##0.0_);_(* \(#,##0.0\);_(* &quot;-&quot;??_);_(@_)"/>
    <numFmt numFmtId="168" formatCode="#,##0.0_);\(#,##0.0\)"/>
    <numFmt numFmtId="169" formatCode="#,##0.0;[Red]#,##0.0"/>
    <numFmt numFmtId="170" formatCode="_ * #,##0.0_)_€_ ;_ * \(#,##0.0\)_€_ ;_ * &quot;-&quot;??_)_€_ ;_ @_ "/>
  </numFmts>
  <fonts count="43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color rgb="FF000000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1"/>
      <name val="GHEA Grapalat"/>
      <family val="3"/>
    </font>
    <font>
      <sz val="8"/>
      <name val="GHEA Grapalat"/>
      <family val="2"/>
    </font>
    <font>
      <sz val="11"/>
      <name val="GHEA Grapalat"/>
      <family val="3"/>
    </font>
    <font>
      <sz val="11"/>
      <color rgb="FF000000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  <font>
      <b/>
      <sz val="11"/>
      <color rgb="FF000000"/>
      <name val="GHEA Grapalat"/>
      <family val="3"/>
    </font>
    <font>
      <sz val="10"/>
      <name val="Arial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b/>
      <sz val="10"/>
      <name val="GHEA Grapalat"/>
      <family val="3"/>
    </font>
    <font>
      <sz val="9"/>
      <name val="GHEA Grapalat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GHEA Grapalat"/>
      <family val="2"/>
    </font>
    <font>
      <b/>
      <sz val="9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0"/>
      <name val="Arial Armenian"/>
      <family val="2"/>
    </font>
    <font>
      <b/>
      <i/>
      <sz val="11"/>
      <color theme="1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164" fontId="4" fillId="0" borderId="0" applyFont="0" applyFill="0" applyBorder="0" applyAlignment="0" applyProtection="0"/>
    <xf numFmtId="166" fontId="9" fillId="0" borderId="0" applyFill="0" applyBorder="0" applyProtection="0">
      <alignment horizontal="right" vertical="top"/>
    </xf>
    <xf numFmtId="0" fontId="9" fillId="0" borderId="0">
      <alignment horizontal="left" vertical="top" wrapText="1"/>
    </xf>
    <xf numFmtId="0" fontId="16" fillId="0" borderId="0"/>
    <xf numFmtId="0" fontId="4" fillId="8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0" applyNumberFormat="0" applyAlignment="0" applyProtection="0"/>
    <xf numFmtId="0" fontId="29" fillId="6" borderId="11" applyNumberFormat="0" applyAlignment="0" applyProtection="0"/>
    <xf numFmtId="0" fontId="30" fillId="6" borderId="10" applyNumberFormat="0" applyAlignment="0" applyProtection="0"/>
    <xf numFmtId="0" fontId="31" fillId="0" borderId="12" applyNumberFormat="0" applyFill="0" applyAlignment="0" applyProtection="0"/>
    <xf numFmtId="0" fontId="32" fillId="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166" fontId="17" fillId="0" borderId="0" applyFill="0" applyBorder="0" applyProtection="0">
      <alignment horizontal="right" vertical="top"/>
    </xf>
    <xf numFmtId="0" fontId="39" fillId="0" borderId="0"/>
    <xf numFmtId="0" fontId="40" fillId="0" borderId="0"/>
    <xf numFmtId="0" fontId="41" fillId="0" borderId="0"/>
  </cellStyleXfs>
  <cellXfs count="170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Fill="1" applyAlignment="1"/>
    <xf numFmtId="0" fontId="13" fillId="0" borderId="0" xfId="0" applyFont="1" applyFill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/>
    <xf numFmtId="0" fontId="5" fillId="0" borderId="0" xfId="0" applyFont="1" applyFill="1" applyBorder="1"/>
    <xf numFmtId="0" fontId="14" fillId="0" borderId="0" xfId="3" applyFont="1" applyFill="1">
      <alignment horizontal="left" vertical="top" wrapText="1"/>
    </xf>
    <xf numFmtId="0" fontId="10" fillId="0" borderId="3" xfId="3" applyFont="1" applyFill="1" applyBorder="1">
      <alignment horizontal="left" vertical="top" wrapText="1"/>
    </xf>
    <xf numFmtId="0" fontId="8" fillId="0" borderId="3" xfId="3" applyFont="1" applyFill="1" applyBorder="1" applyAlignment="1">
      <alignment horizontal="left" vertical="top" wrapText="1"/>
    </xf>
    <xf numFmtId="167" fontId="15" fillId="0" borderId="3" xfId="1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left" vertical="top" wrapText="1"/>
    </xf>
    <xf numFmtId="165" fontId="14" fillId="0" borderId="0" xfId="0" applyNumberFormat="1" applyFont="1" applyFill="1"/>
    <xf numFmtId="0" fontId="14" fillId="0" borderId="0" xfId="0" applyFont="1" applyFill="1"/>
    <xf numFmtId="0" fontId="14" fillId="0" borderId="0" xfId="3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/>
    <xf numFmtId="0" fontId="5" fillId="0" borderId="3" xfId="0" applyFont="1" applyFill="1" applyBorder="1"/>
    <xf numFmtId="0" fontId="13" fillId="0" borderId="3" xfId="0" applyFont="1" applyFill="1" applyBorder="1"/>
    <xf numFmtId="0" fontId="6" fillId="0" borderId="0" xfId="0" applyFont="1"/>
    <xf numFmtId="0" fontId="5" fillId="0" borderId="3" xfId="0" applyFont="1" applyFill="1" applyBorder="1" applyAlignment="1">
      <alignment wrapText="1"/>
    </xf>
    <xf numFmtId="0" fontId="17" fillId="0" borderId="0" xfId="0" applyFont="1" applyAlignment="1">
      <alignment horizontal="left" vertical="top"/>
    </xf>
    <xf numFmtId="0" fontId="1" fillId="33" borderId="0" xfId="0" applyFont="1" applyFill="1"/>
    <xf numFmtId="0" fontId="1" fillId="0" borderId="0" xfId="0" applyFont="1"/>
    <xf numFmtId="0" fontId="0" fillId="0" borderId="0" xfId="0" applyAlignment="1">
      <alignment vertical="center"/>
    </xf>
    <xf numFmtId="0" fontId="38" fillId="0" borderId="0" xfId="0" applyFont="1" applyAlignment="1">
      <alignment horizontal="right" vertical="center" indent="2"/>
    </xf>
    <xf numFmtId="2" fontId="1" fillId="0" borderId="0" xfId="0" applyNumberFormat="1" applyFont="1"/>
    <xf numFmtId="165" fontId="3" fillId="0" borderId="3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 wrapText="1"/>
    </xf>
    <xf numFmtId="169" fontId="3" fillId="0" borderId="3" xfId="0" applyNumberFormat="1" applyFont="1" applyFill="1" applyBorder="1" applyAlignment="1">
      <alignment horizontal="center" vertical="center" wrapText="1"/>
    </xf>
    <xf numFmtId="168" fontId="13" fillId="0" borderId="3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170" fontId="15" fillId="0" borderId="3" xfId="0" applyNumberFormat="1" applyFont="1" applyBorder="1" applyAlignment="1">
      <alignment horizontal="center" vertical="center" wrapText="1"/>
    </xf>
    <xf numFmtId="167" fontId="11" fillId="33" borderId="3" xfId="1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70" fontId="15" fillId="0" borderId="3" xfId="0" applyNumberFormat="1" applyFont="1" applyBorder="1" applyAlignment="1">
      <alignment horizontal="left" vertical="center" wrapText="1"/>
    </xf>
    <xf numFmtId="0" fontId="14" fillId="0" borderId="0" xfId="0" applyFont="1"/>
    <xf numFmtId="0" fontId="12" fillId="0" borderId="0" xfId="0" applyFont="1" applyFill="1" applyAlignment="1"/>
    <xf numFmtId="0" fontId="20" fillId="0" borderId="0" xfId="0" applyFont="1"/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19" fillId="0" borderId="0" xfId="4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top" wrapText="1"/>
    </xf>
    <xf numFmtId="0" fontId="10" fillId="0" borderId="2" xfId="3" applyFont="1" applyFill="1" applyBorder="1" applyAlignment="1">
      <alignment horizontal="center" vertical="top" wrapText="1"/>
    </xf>
    <xf numFmtId="0" fontId="10" fillId="0" borderId="3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7" fontId="1" fillId="0" borderId="3" xfId="1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169" fontId="11" fillId="0" borderId="3" xfId="0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165" fontId="11" fillId="0" borderId="17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 vertical="center"/>
    </xf>
    <xf numFmtId="0" fontId="8" fillId="0" borderId="0" xfId="4" applyFont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" fillId="33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1" fillId="0" borderId="4" xfId="47" applyFont="1" applyFill="1" applyBorder="1" applyAlignment="1">
      <alignment horizontal="left" vertical="center" wrapText="1"/>
    </xf>
    <xf numFmtId="0" fontId="11" fillId="0" borderId="3" xfId="47" applyFont="1" applyFill="1" applyBorder="1" applyAlignment="1">
      <alignment horizontal="left" vertical="center" wrapText="1"/>
    </xf>
    <xf numFmtId="0" fontId="1" fillId="33" borderId="3" xfId="47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2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6" fontId="8" fillId="0" borderId="3" xfId="46" applyNumberFormat="1" applyFont="1" applyFill="1" applyBorder="1" applyAlignment="1">
      <alignment horizontal="center" vertical="center"/>
    </xf>
    <xf numFmtId="168" fontId="8" fillId="0" borderId="3" xfId="46" applyNumberFormat="1" applyFont="1" applyFill="1" applyBorder="1" applyAlignment="1">
      <alignment horizontal="center" vertical="center"/>
    </xf>
    <xf numFmtId="169" fontId="8" fillId="0" borderId="3" xfId="46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168" fontId="13" fillId="0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</cellXfs>
  <cellStyles count="50">
    <cellStyle name="20% - Accent1 2" xfId="23"/>
    <cellStyle name="20% - Accent2 2" xfId="27"/>
    <cellStyle name="20% - Accent3 2" xfId="31"/>
    <cellStyle name="20% - Accent4 2" xfId="35"/>
    <cellStyle name="20% - Accent5 2" xfId="39"/>
    <cellStyle name="20% - Accent6 2" xfId="43"/>
    <cellStyle name="40% - Accent1 2" xfId="24"/>
    <cellStyle name="40% - Accent2 2" xfId="28"/>
    <cellStyle name="40% - Accent3 2" xfId="32"/>
    <cellStyle name="40% - Accent4 2" xfId="36"/>
    <cellStyle name="40% - Accent5 2" xfId="40"/>
    <cellStyle name="40% - Accent6 2" xfId="44"/>
    <cellStyle name="60% - Accent1 2" xfId="25"/>
    <cellStyle name="60% - Accent2 2" xfId="29"/>
    <cellStyle name="60% - Accent3 2" xfId="33"/>
    <cellStyle name="60% - Accent4 2" xfId="37"/>
    <cellStyle name="60% - Accent5 2" xfId="41"/>
    <cellStyle name="60% - Accent6 2" xfId="45"/>
    <cellStyle name="Accent1 2" xfId="22"/>
    <cellStyle name="Accent2 2" xfId="26"/>
    <cellStyle name="Accent3 2" xfId="30"/>
    <cellStyle name="Accent4 2" xfId="34"/>
    <cellStyle name="Accent5 2" xfId="38"/>
    <cellStyle name="Accent6 2" xfId="42"/>
    <cellStyle name="Bad 2" xfId="12"/>
    <cellStyle name="Calculation 2" xfId="16"/>
    <cellStyle name="Check Cell 2" xfId="18"/>
    <cellStyle name="Explanatory Text 2" xfId="20"/>
    <cellStyle name="Good 2" xfId="11"/>
    <cellStyle name="Heading 1 2" xfId="7"/>
    <cellStyle name="Heading 2 2" xfId="8"/>
    <cellStyle name="Heading 3 2" xfId="9"/>
    <cellStyle name="Heading 4 2" xfId="10"/>
    <cellStyle name="Input 2" xfId="14"/>
    <cellStyle name="Linked Cell 2" xfId="17"/>
    <cellStyle name="Neutral 2" xfId="13"/>
    <cellStyle name="Normal 2" xfId="49"/>
    <cellStyle name="Normal 5" xfId="4"/>
    <cellStyle name="Normal 8" xfId="3"/>
    <cellStyle name="Output 2" xfId="15"/>
    <cellStyle name="SN_241" xfId="2"/>
    <cellStyle name="SN_b" xfId="46"/>
    <cellStyle name="Title 2" xfId="6"/>
    <cellStyle name="Total 2" xfId="21"/>
    <cellStyle name="Warning Text 2" xfId="19"/>
    <cellStyle name="Обычный" xfId="0" builtinId="0"/>
    <cellStyle name="Обычный 2" xfId="47"/>
    <cellStyle name="Обычный 3" xfId="48"/>
    <cellStyle name="Примечание" xfId="5" builtinId="10" customBuiltin="1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opLeftCell="A100" workbookViewId="0">
      <selection activeCell="C109" sqref="C109"/>
    </sheetView>
  </sheetViews>
  <sheetFormatPr defaultRowHeight="13.5"/>
  <cols>
    <col min="1" max="1" width="13.42578125" style="53" customWidth="1"/>
    <col min="2" max="2" width="14.28515625" style="53" customWidth="1"/>
    <col min="3" max="3" width="63.7109375" style="53" customWidth="1"/>
    <col min="4" max="4" width="20.28515625" style="53" customWidth="1"/>
    <col min="5" max="5" width="17.85546875" style="53" customWidth="1"/>
    <col min="6" max="6" width="17.140625" style="53" customWidth="1"/>
    <col min="7" max="7" width="17.28515625" style="53" customWidth="1"/>
    <col min="8" max="8" width="14.42578125" style="53" customWidth="1"/>
    <col min="9" max="251" width="9.140625" style="53"/>
    <col min="252" max="252" width="5" style="53" customWidth="1"/>
    <col min="253" max="253" width="4.7109375" style="53" customWidth="1"/>
    <col min="254" max="254" width="5" style="53" customWidth="1"/>
    <col min="255" max="255" width="19.7109375" style="53" customWidth="1"/>
    <col min="256" max="256" width="49.85546875" style="53" customWidth="1"/>
    <col min="257" max="257" width="14.5703125" style="53" customWidth="1"/>
    <col min="258" max="258" width="13.7109375" style="53" customWidth="1"/>
    <col min="259" max="259" width="13.42578125" style="53" customWidth="1"/>
    <col min="260" max="260" width="15.42578125" style="53" customWidth="1"/>
    <col min="261" max="262" width="10.28515625" style="53" bestFit="1" customWidth="1"/>
    <col min="263" max="507" width="9.140625" style="53"/>
    <col min="508" max="508" width="5" style="53" customWidth="1"/>
    <col min="509" max="509" width="4.7109375" style="53" customWidth="1"/>
    <col min="510" max="510" width="5" style="53" customWidth="1"/>
    <col min="511" max="511" width="19.7109375" style="53" customWidth="1"/>
    <col min="512" max="512" width="49.85546875" style="53" customWidth="1"/>
    <col min="513" max="513" width="14.5703125" style="53" customWidth="1"/>
    <col min="514" max="514" width="13.7109375" style="53" customWidth="1"/>
    <col min="515" max="515" width="13.42578125" style="53" customWidth="1"/>
    <col min="516" max="516" width="15.42578125" style="53" customWidth="1"/>
    <col min="517" max="518" width="10.28515625" style="53" bestFit="1" customWidth="1"/>
    <col min="519" max="763" width="9.140625" style="53"/>
    <col min="764" max="764" width="5" style="53" customWidth="1"/>
    <col min="765" max="765" width="4.7109375" style="53" customWidth="1"/>
    <col min="766" max="766" width="5" style="53" customWidth="1"/>
    <col min="767" max="767" width="19.7109375" style="53" customWidth="1"/>
    <col min="768" max="768" width="49.85546875" style="53" customWidth="1"/>
    <col min="769" max="769" width="14.5703125" style="53" customWidth="1"/>
    <col min="770" max="770" width="13.7109375" style="53" customWidth="1"/>
    <col min="771" max="771" width="13.42578125" style="53" customWidth="1"/>
    <col min="772" max="772" width="15.42578125" style="53" customWidth="1"/>
    <col min="773" max="774" width="10.28515625" style="53" bestFit="1" customWidth="1"/>
    <col min="775" max="1019" width="9.140625" style="53"/>
    <col min="1020" max="1020" width="5" style="53" customWidth="1"/>
    <col min="1021" max="1021" width="4.7109375" style="53" customWidth="1"/>
    <col min="1022" max="1022" width="5" style="53" customWidth="1"/>
    <col min="1023" max="1023" width="19.7109375" style="53" customWidth="1"/>
    <col min="1024" max="1024" width="49.85546875" style="53" customWidth="1"/>
    <col min="1025" max="1025" width="14.5703125" style="53" customWidth="1"/>
    <col min="1026" max="1026" width="13.7109375" style="53" customWidth="1"/>
    <col min="1027" max="1027" width="13.42578125" style="53" customWidth="1"/>
    <col min="1028" max="1028" width="15.42578125" style="53" customWidth="1"/>
    <col min="1029" max="1030" width="10.28515625" style="53" bestFit="1" customWidth="1"/>
    <col min="1031" max="1275" width="9.140625" style="53"/>
    <col min="1276" max="1276" width="5" style="53" customWidth="1"/>
    <col min="1277" max="1277" width="4.7109375" style="53" customWidth="1"/>
    <col min="1278" max="1278" width="5" style="53" customWidth="1"/>
    <col min="1279" max="1279" width="19.7109375" style="53" customWidth="1"/>
    <col min="1280" max="1280" width="49.85546875" style="53" customWidth="1"/>
    <col min="1281" max="1281" width="14.5703125" style="53" customWidth="1"/>
    <col min="1282" max="1282" width="13.7109375" style="53" customWidth="1"/>
    <col min="1283" max="1283" width="13.42578125" style="53" customWidth="1"/>
    <col min="1284" max="1284" width="15.42578125" style="53" customWidth="1"/>
    <col min="1285" max="1286" width="10.28515625" style="53" bestFit="1" customWidth="1"/>
    <col min="1287" max="1531" width="9.140625" style="53"/>
    <col min="1532" max="1532" width="5" style="53" customWidth="1"/>
    <col min="1533" max="1533" width="4.7109375" style="53" customWidth="1"/>
    <col min="1534" max="1534" width="5" style="53" customWidth="1"/>
    <col min="1535" max="1535" width="19.7109375" style="53" customWidth="1"/>
    <col min="1536" max="1536" width="49.85546875" style="53" customWidth="1"/>
    <col min="1537" max="1537" width="14.5703125" style="53" customWidth="1"/>
    <col min="1538" max="1538" width="13.7109375" style="53" customWidth="1"/>
    <col min="1539" max="1539" width="13.42578125" style="53" customWidth="1"/>
    <col min="1540" max="1540" width="15.42578125" style="53" customWidth="1"/>
    <col min="1541" max="1542" width="10.28515625" style="53" bestFit="1" customWidth="1"/>
    <col min="1543" max="1787" width="9.140625" style="53"/>
    <col min="1788" max="1788" width="5" style="53" customWidth="1"/>
    <col min="1789" max="1789" width="4.7109375" style="53" customWidth="1"/>
    <col min="1790" max="1790" width="5" style="53" customWidth="1"/>
    <col min="1791" max="1791" width="19.7109375" style="53" customWidth="1"/>
    <col min="1792" max="1792" width="49.85546875" style="53" customWidth="1"/>
    <col min="1793" max="1793" width="14.5703125" style="53" customWidth="1"/>
    <col min="1794" max="1794" width="13.7109375" style="53" customWidth="1"/>
    <col min="1795" max="1795" width="13.42578125" style="53" customWidth="1"/>
    <col min="1796" max="1796" width="15.42578125" style="53" customWidth="1"/>
    <col min="1797" max="1798" width="10.28515625" style="53" bestFit="1" customWidth="1"/>
    <col min="1799" max="2043" width="9.140625" style="53"/>
    <col min="2044" max="2044" width="5" style="53" customWidth="1"/>
    <col min="2045" max="2045" width="4.7109375" style="53" customWidth="1"/>
    <col min="2046" max="2046" width="5" style="53" customWidth="1"/>
    <col min="2047" max="2047" width="19.7109375" style="53" customWidth="1"/>
    <col min="2048" max="2048" width="49.85546875" style="53" customWidth="1"/>
    <col min="2049" max="2049" width="14.5703125" style="53" customWidth="1"/>
    <col min="2050" max="2050" width="13.7109375" style="53" customWidth="1"/>
    <col min="2051" max="2051" width="13.42578125" style="53" customWidth="1"/>
    <col min="2052" max="2052" width="15.42578125" style="53" customWidth="1"/>
    <col min="2053" max="2054" width="10.28515625" style="53" bestFit="1" customWidth="1"/>
    <col min="2055" max="2299" width="9.140625" style="53"/>
    <col min="2300" max="2300" width="5" style="53" customWidth="1"/>
    <col min="2301" max="2301" width="4.7109375" style="53" customWidth="1"/>
    <col min="2302" max="2302" width="5" style="53" customWidth="1"/>
    <col min="2303" max="2303" width="19.7109375" style="53" customWidth="1"/>
    <col min="2304" max="2304" width="49.85546875" style="53" customWidth="1"/>
    <col min="2305" max="2305" width="14.5703125" style="53" customWidth="1"/>
    <col min="2306" max="2306" width="13.7109375" style="53" customWidth="1"/>
    <col min="2307" max="2307" width="13.42578125" style="53" customWidth="1"/>
    <col min="2308" max="2308" width="15.42578125" style="53" customWidth="1"/>
    <col min="2309" max="2310" width="10.28515625" style="53" bestFit="1" customWidth="1"/>
    <col min="2311" max="2555" width="9.140625" style="53"/>
    <col min="2556" max="2556" width="5" style="53" customWidth="1"/>
    <col min="2557" max="2557" width="4.7109375" style="53" customWidth="1"/>
    <col min="2558" max="2558" width="5" style="53" customWidth="1"/>
    <col min="2559" max="2559" width="19.7109375" style="53" customWidth="1"/>
    <col min="2560" max="2560" width="49.85546875" style="53" customWidth="1"/>
    <col min="2561" max="2561" width="14.5703125" style="53" customWidth="1"/>
    <col min="2562" max="2562" width="13.7109375" style="53" customWidth="1"/>
    <col min="2563" max="2563" width="13.42578125" style="53" customWidth="1"/>
    <col min="2564" max="2564" width="15.42578125" style="53" customWidth="1"/>
    <col min="2565" max="2566" width="10.28515625" style="53" bestFit="1" customWidth="1"/>
    <col min="2567" max="2811" width="9.140625" style="53"/>
    <col min="2812" max="2812" width="5" style="53" customWidth="1"/>
    <col min="2813" max="2813" width="4.7109375" style="53" customWidth="1"/>
    <col min="2814" max="2814" width="5" style="53" customWidth="1"/>
    <col min="2815" max="2815" width="19.7109375" style="53" customWidth="1"/>
    <col min="2816" max="2816" width="49.85546875" style="53" customWidth="1"/>
    <col min="2817" max="2817" width="14.5703125" style="53" customWidth="1"/>
    <col min="2818" max="2818" width="13.7109375" style="53" customWidth="1"/>
    <col min="2819" max="2819" width="13.42578125" style="53" customWidth="1"/>
    <col min="2820" max="2820" width="15.42578125" style="53" customWidth="1"/>
    <col min="2821" max="2822" width="10.28515625" style="53" bestFit="1" customWidth="1"/>
    <col min="2823" max="3067" width="9.140625" style="53"/>
    <col min="3068" max="3068" width="5" style="53" customWidth="1"/>
    <col min="3069" max="3069" width="4.7109375" style="53" customWidth="1"/>
    <col min="3070" max="3070" width="5" style="53" customWidth="1"/>
    <col min="3071" max="3071" width="19.7109375" style="53" customWidth="1"/>
    <col min="3072" max="3072" width="49.85546875" style="53" customWidth="1"/>
    <col min="3073" max="3073" width="14.5703125" style="53" customWidth="1"/>
    <col min="3074" max="3074" width="13.7109375" style="53" customWidth="1"/>
    <col min="3075" max="3075" width="13.42578125" style="53" customWidth="1"/>
    <col min="3076" max="3076" width="15.42578125" style="53" customWidth="1"/>
    <col min="3077" max="3078" width="10.28515625" style="53" bestFit="1" customWidth="1"/>
    <col min="3079" max="3323" width="9.140625" style="53"/>
    <col min="3324" max="3324" width="5" style="53" customWidth="1"/>
    <col min="3325" max="3325" width="4.7109375" style="53" customWidth="1"/>
    <col min="3326" max="3326" width="5" style="53" customWidth="1"/>
    <col min="3327" max="3327" width="19.7109375" style="53" customWidth="1"/>
    <col min="3328" max="3328" width="49.85546875" style="53" customWidth="1"/>
    <col min="3329" max="3329" width="14.5703125" style="53" customWidth="1"/>
    <col min="3330" max="3330" width="13.7109375" style="53" customWidth="1"/>
    <col min="3331" max="3331" width="13.42578125" style="53" customWidth="1"/>
    <col min="3332" max="3332" width="15.42578125" style="53" customWidth="1"/>
    <col min="3333" max="3334" width="10.28515625" style="53" bestFit="1" customWidth="1"/>
    <col min="3335" max="3579" width="9.140625" style="53"/>
    <col min="3580" max="3580" width="5" style="53" customWidth="1"/>
    <col min="3581" max="3581" width="4.7109375" style="53" customWidth="1"/>
    <col min="3582" max="3582" width="5" style="53" customWidth="1"/>
    <col min="3583" max="3583" width="19.7109375" style="53" customWidth="1"/>
    <col min="3584" max="3584" width="49.85546875" style="53" customWidth="1"/>
    <col min="3585" max="3585" width="14.5703125" style="53" customWidth="1"/>
    <col min="3586" max="3586" width="13.7109375" style="53" customWidth="1"/>
    <col min="3587" max="3587" width="13.42578125" style="53" customWidth="1"/>
    <col min="3588" max="3588" width="15.42578125" style="53" customWidth="1"/>
    <col min="3589" max="3590" width="10.28515625" style="53" bestFit="1" customWidth="1"/>
    <col min="3591" max="3835" width="9.140625" style="53"/>
    <col min="3836" max="3836" width="5" style="53" customWidth="1"/>
    <col min="3837" max="3837" width="4.7109375" style="53" customWidth="1"/>
    <col min="3838" max="3838" width="5" style="53" customWidth="1"/>
    <col min="3839" max="3839" width="19.7109375" style="53" customWidth="1"/>
    <col min="3840" max="3840" width="49.85546875" style="53" customWidth="1"/>
    <col min="3841" max="3841" width="14.5703125" style="53" customWidth="1"/>
    <col min="3842" max="3842" width="13.7109375" style="53" customWidth="1"/>
    <col min="3843" max="3843" width="13.42578125" style="53" customWidth="1"/>
    <col min="3844" max="3844" width="15.42578125" style="53" customWidth="1"/>
    <col min="3845" max="3846" width="10.28515625" style="53" bestFit="1" customWidth="1"/>
    <col min="3847" max="4091" width="9.140625" style="53"/>
    <col min="4092" max="4092" width="5" style="53" customWidth="1"/>
    <col min="4093" max="4093" width="4.7109375" style="53" customWidth="1"/>
    <col min="4094" max="4094" width="5" style="53" customWidth="1"/>
    <col min="4095" max="4095" width="19.7109375" style="53" customWidth="1"/>
    <col min="4096" max="4096" width="49.85546875" style="53" customWidth="1"/>
    <col min="4097" max="4097" width="14.5703125" style="53" customWidth="1"/>
    <col min="4098" max="4098" width="13.7109375" style="53" customWidth="1"/>
    <col min="4099" max="4099" width="13.42578125" style="53" customWidth="1"/>
    <col min="4100" max="4100" width="15.42578125" style="53" customWidth="1"/>
    <col min="4101" max="4102" width="10.28515625" style="53" bestFit="1" customWidth="1"/>
    <col min="4103" max="4347" width="9.140625" style="53"/>
    <col min="4348" max="4348" width="5" style="53" customWidth="1"/>
    <col min="4349" max="4349" width="4.7109375" style="53" customWidth="1"/>
    <col min="4350" max="4350" width="5" style="53" customWidth="1"/>
    <col min="4351" max="4351" width="19.7109375" style="53" customWidth="1"/>
    <col min="4352" max="4352" width="49.85546875" style="53" customWidth="1"/>
    <col min="4353" max="4353" width="14.5703125" style="53" customWidth="1"/>
    <col min="4354" max="4354" width="13.7109375" style="53" customWidth="1"/>
    <col min="4355" max="4355" width="13.42578125" style="53" customWidth="1"/>
    <col min="4356" max="4356" width="15.42578125" style="53" customWidth="1"/>
    <col min="4357" max="4358" width="10.28515625" style="53" bestFit="1" customWidth="1"/>
    <col min="4359" max="4603" width="9.140625" style="53"/>
    <col min="4604" max="4604" width="5" style="53" customWidth="1"/>
    <col min="4605" max="4605" width="4.7109375" style="53" customWidth="1"/>
    <col min="4606" max="4606" width="5" style="53" customWidth="1"/>
    <col min="4607" max="4607" width="19.7109375" style="53" customWidth="1"/>
    <col min="4608" max="4608" width="49.85546875" style="53" customWidth="1"/>
    <col min="4609" max="4609" width="14.5703125" style="53" customWidth="1"/>
    <col min="4610" max="4610" width="13.7109375" style="53" customWidth="1"/>
    <col min="4611" max="4611" width="13.42578125" style="53" customWidth="1"/>
    <col min="4612" max="4612" width="15.42578125" style="53" customWidth="1"/>
    <col min="4613" max="4614" width="10.28515625" style="53" bestFit="1" customWidth="1"/>
    <col min="4615" max="4859" width="9.140625" style="53"/>
    <col min="4860" max="4860" width="5" style="53" customWidth="1"/>
    <col min="4861" max="4861" width="4.7109375" style="53" customWidth="1"/>
    <col min="4862" max="4862" width="5" style="53" customWidth="1"/>
    <col min="4863" max="4863" width="19.7109375" style="53" customWidth="1"/>
    <col min="4864" max="4864" width="49.85546875" style="53" customWidth="1"/>
    <col min="4865" max="4865" width="14.5703125" style="53" customWidth="1"/>
    <col min="4866" max="4866" width="13.7109375" style="53" customWidth="1"/>
    <col min="4867" max="4867" width="13.42578125" style="53" customWidth="1"/>
    <col min="4868" max="4868" width="15.42578125" style="53" customWidth="1"/>
    <col min="4869" max="4870" width="10.28515625" style="53" bestFit="1" customWidth="1"/>
    <col min="4871" max="5115" width="9.140625" style="53"/>
    <col min="5116" max="5116" width="5" style="53" customWidth="1"/>
    <col min="5117" max="5117" width="4.7109375" style="53" customWidth="1"/>
    <col min="5118" max="5118" width="5" style="53" customWidth="1"/>
    <col min="5119" max="5119" width="19.7109375" style="53" customWidth="1"/>
    <col min="5120" max="5120" width="49.85546875" style="53" customWidth="1"/>
    <col min="5121" max="5121" width="14.5703125" style="53" customWidth="1"/>
    <col min="5122" max="5122" width="13.7109375" style="53" customWidth="1"/>
    <col min="5123" max="5123" width="13.42578125" style="53" customWidth="1"/>
    <col min="5124" max="5124" width="15.42578125" style="53" customWidth="1"/>
    <col min="5125" max="5126" width="10.28515625" style="53" bestFit="1" customWidth="1"/>
    <col min="5127" max="5371" width="9.140625" style="53"/>
    <col min="5372" max="5372" width="5" style="53" customWidth="1"/>
    <col min="5373" max="5373" width="4.7109375" style="53" customWidth="1"/>
    <col min="5374" max="5374" width="5" style="53" customWidth="1"/>
    <col min="5375" max="5375" width="19.7109375" style="53" customWidth="1"/>
    <col min="5376" max="5376" width="49.85546875" style="53" customWidth="1"/>
    <col min="5377" max="5377" width="14.5703125" style="53" customWidth="1"/>
    <col min="5378" max="5378" width="13.7109375" style="53" customWidth="1"/>
    <col min="5379" max="5379" width="13.42578125" style="53" customWidth="1"/>
    <col min="5380" max="5380" width="15.42578125" style="53" customWidth="1"/>
    <col min="5381" max="5382" width="10.28515625" style="53" bestFit="1" customWidth="1"/>
    <col min="5383" max="5627" width="9.140625" style="53"/>
    <col min="5628" max="5628" width="5" style="53" customWidth="1"/>
    <col min="5629" max="5629" width="4.7109375" style="53" customWidth="1"/>
    <col min="5630" max="5630" width="5" style="53" customWidth="1"/>
    <col min="5631" max="5631" width="19.7109375" style="53" customWidth="1"/>
    <col min="5632" max="5632" width="49.85546875" style="53" customWidth="1"/>
    <col min="5633" max="5633" width="14.5703125" style="53" customWidth="1"/>
    <col min="5634" max="5634" width="13.7109375" style="53" customWidth="1"/>
    <col min="5635" max="5635" width="13.42578125" style="53" customWidth="1"/>
    <col min="5636" max="5636" width="15.42578125" style="53" customWidth="1"/>
    <col min="5637" max="5638" width="10.28515625" style="53" bestFit="1" customWidth="1"/>
    <col min="5639" max="5883" width="9.140625" style="53"/>
    <col min="5884" max="5884" width="5" style="53" customWidth="1"/>
    <col min="5885" max="5885" width="4.7109375" style="53" customWidth="1"/>
    <col min="5886" max="5886" width="5" style="53" customWidth="1"/>
    <col min="5887" max="5887" width="19.7109375" style="53" customWidth="1"/>
    <col min="5888" max="5888" width="49.85546875" style="53" customWidth="1"/>
    <col min="5889" max="5889" width="14.5703125" style="53" customWidth="1"/>
    <col min="5890" max="5890" width="13.7109375" style="53" customWidth="1"/>
    <col min="5891" max="5891" width="13.42578125" style="53" customWidth="1"/>
    <col min="5892" max="5892" width="15.42578125" style="53" customWidth="1"/>
    <col min="5893" max="5894" width="10.28515625" style="53" bestFit="1" customWidth="1"/>
    <col min="5895" max="6139" width="9.140625" style="53"/>
    <col min="6140" max="6140" width="5" style="53" customWidth="1"/>
    <col min="6141" max="6141" width="4.7109375" style="53" customWidth="1"/>
    <col min="6142" max="6142" width="5" style="53" customWidth="1"/>
    <col min="6143" max="6143" width="19.7109375" style="53" customWidth="1"/>
    <col min="6144" max="6144" width="49.85546875" style="53" customWidth="1"/>
    <col min="6145" max="6145" width="14.5703125" style="53" customWidth="1"/>
    <col min="6146" max="6146" width="13.7109375" style="53" customWidth="1"/>
    <col min="6147" max="6147" width="13.42578125" style="53" customWidth="1"/>
    <col min="6148" max="6148" width="15.42578125" style="53" customWidth="1"/>
    <col min="6149" max="6150" width="10.28515625" style="53" bestFit="1" customWidth="1"/>
    <col min="6151" max="6395" width="9.140625" style="53"/>
    <col min="6396" max="6396" width="5" style="53" customWidth="1"/>
    <col min="6397" max="6397" width="4.7109375" style="53" customWidth="1"/>
    <col min="6398" max="6398" width="5" style="53" customWidth="1"/>
    <col min="6399" max="6399" width="19.7109375" style="53" customWidth="1"/>
    <col min="6400" max="6400" width="49.85546875" style="53" customWidth="1"/>
    <col min="6401" max="6401" width="14.5703125" style="53" customWidth="1"/>
    <col min="6402" max="6402" width="13.7109375" style="53" customWidth="1"/>
    <col min="6403" max="6403" width="13.42578125" style="53" customWidth="1"/>
    <col min="6404" max="6404" width="15.42578125" style="53" customWidth="1"/>
    <col min="6405" max="6406" width="10.28515625" style="53" bestFit="1" customWidth="1"/>
    <col min="6407" max="6651" width="9.140625" style="53"/>
    <col min="6652" max="6652" width="5" style="53" customWidth="1"/>
    <col min="6653" max="6653" width="4.7109375" style="53" customWidth="1"/>
    <col min="6654" max="6654" width="5" style="53" customWidth="1"/>
    <col min="6655" max="6655" width="19.7109375" style="53" customWidth="1"/>
    <col min="6656" max="6656" width="49.85546875" style="53" customWidth="1"/>
    <col min="6657" max="6657" width="14.5703125" style="53" customWidth="1"/>
    <col min="6658" max="6658" width="13.7109375" style="53" customWidth="1"/>
    <col min="6659" max="6659" width="13.42578125" style="53" customWidth="1"/>
    <col min="6660" max="6660" width="15.42578125" style="53" customWidth="1"/>
    <col min="6661" max="6662" width="10.28515625" style="53" bestFit="1" customWidth="1"/>
    <col min="6663" max="6907" width="9.140625" style="53"/>
    <col min="6908" max="6908" width="5" style="53" customWidth="1"/>
    <col min="6909" max="6909" width="4.7109375" style="53" customWidth="1"/>
    <col min="6910" max="6910" width="5" style="53" customWidth="1"/>
    <col min="6911" max="6911" width="19.7109375" style="53" customWidth="1"/>
    <col min="6912" max="6912" width="49.85546875" style="53" customWidth="1"/>
    <col min="6913" max="6913" width="14.5703125" style="53" customWidth="1"/>
    <col min="6914" max="6914" width="13.7109375" style="53" customWidth="1"/>
    <col min="6915" max="6915" width="13.42578125" style="53" customWidth="1"/>
    <col min="6916" max="6916" width="15.42578125" style="53" customWidth="1"/>
    <col min="6917" max="6918" width="10.28515625" style="53" bestFit="1" customWidth="1"/>
    <col min="6919" max="7163" width="9.140625" style="53"/>
    <col min="7164" max="7164" width="5" style="53" customWidth="1"/>
    <col min="7165" max="7165" width="4.7109375" style="53" customWidth="1"/>
    <col min="7166" max="7166" width="5" style="53" customWidth="1"/>
    <col min="7167" max="7167" width="19.7109375" style="53" customWidth="1"/>
    <col min="7168" max="7168" width="49.85546875" style="53" customWidth="1"/>
    <col min="7169" max="7169" width="14.5703125" style="53" customWidth="1"/>
    <col min="7170" max="7170" width="13.7109375" style="53" customWidth="1"/>
    <col min="7171" max="7171" width="13.42578125" style="53" customWidth="1"/>
    <col min="7172" max="7172" width="15.42578125" style="53" customWidth="1"/>
    <col min="7173" max="7174" width="10.28515625" style="53" bestFit="1" customWidth="1"/>
    <col min="7175" max="7419" width="9.140625" style="53"/>
    <col min="7420" max="7420" width="5" style="53" customWidth="1"/>
    <col min="7421" max="7421" width="4.7109375" style="53" customWidth="1"/>
    <col min="7422" max="7422" width="5" style="53" customWidth="1"/>
    <col min="7423" max="7423" width="19.7109375" style="53" customWidth="1"/>
    <col min="7424" max="7424" width="49.85546875" style="53" customWidth="1"/>
    <col min="7425" max="7425" width="14.5703125" style="53" customWidth="1"/>
    <col min="7426" max="7426" width="13.7109375" style="53" customWidth="1"/>
    <col min="7427" max="7427" width="13.42578125" style="53" customWidth="1"/>
    <col min="7428" max="7428" width="15.42578125" style="53" customWidth="1"/>
    <col min="7429" max="7430" width="10.28515625" style="53" bestFit="1" customWidth="1"/>
    <col min="7431" max="7675" width="9.140625" style="53"/>
    <col min="7676" max="7676" width="5" style="53" customWidth="1"/>
    <col min="7677" max="7677" width="4.7109375" style="53" customWidth="1"/>
    <col min="7678" max="7678" width="5" style="53" customWidth="1"/>
    <col min="7679" max="7679" width="19.7109375" style="53" customWidth="1"/>
    <col min="7680" max="7680" width="49.85546875" style="53" customWidth="1"/>
    <col min="7681" max="7681" width="14.5703125" style="53" customWidth="1"/>
    <col min="7682" max="7682" width="13.7109375" style="53" customWidth="1"/>
    <col min="7683" max="7683" width="13.42578125" style="53" customWidth="1"/>
    <col min="7684" max="7684" width="15.42578125" style="53" customWidth="1"/>
    <col min="7685" max="7686" width="10.28515625" style="53" bestFit="1" customWidth="1"/>
    <col min="7687" max="7931" width="9.140625" style="53"/>
    <col min="7932" max="7932" width="5" style="53" customWidth="1"/>
    <col min="7933" max="7933" width="4.7109375" style="53" customWidth="1"/>
    <col min="7934" max="7934" width="5" style="53" customWidth="1"/>
    <col min="7935" max="7935" width="19.7109375" style="53" customWidth="1"/>
    <col min="7936" max="7936" width="49.85546875" style="53" customWidth="1"/>
    <col min="7937" max="7937" width="14.5703125" style="53" customWidth="1"/>
    <col min="7938" max="7938" width="13.7109375" style="53" customWidth="1"/>
    <col min="7939" max="7939" width="13.42578125" style="53" customWidth="1"/>
    <col min="7940" max="7940" width="15.42578125" style="53" customWidth="1"/>
    <col min="7941" max="7942" width="10.28515625" style="53" bestFit="1" customWidth="1"/>
    <col min="7943" max="8187" width="9.140625" style="53"/>
    <col min="8188" max="8188" width="5" style="53" customWidth="1"/>
    <col min="8189" max="8189" width="4.7109375" style="53" customWidth="1"/>
    <col min="8190" max="8190" width="5" style="53" customWidth="1"/>
    <col min="8191" max="8191" width="19.7109375" style="53" customWidth="1"/>
    <col min="8192" max="8192" width="49.85546875" style="53" customWidth="1"/>
    <col min="8193" max="8193" width="14.5703125" style="53" customWidth="1"/>
    <col min="8194" max="8194" width="13.7109375" style="53" customWidth="1"/>
    <col min="8195" max="8195" width="13.42578125" style="53" customWidth="1"/>
    <col min="8196" max="8196" width="15.42578125" style="53" customWidth="1"/>
    <col min="8197" max="8198" width="10.28515625" style="53" bestFit="1" customWidth="1"/>
    <col min="8199" max="8443" width="9.140625" style="53"/>
    <col min="8444" max="8444" width="5" style="53" customWidth="1"/>
    <col min="8445" max="8445" width="4.7109375" style="53" customWidth="1"/>
    <col min="8446" max="8446" width="5" style="53" customWidth="1"/>
    <col min="8447" max="8447" width="19.7109375" style="53" customWidth="1"/>
    <col min="8448" max="8448" width="49.85546875" style="53" customWidth="1"/>
    <col min="8449" max="8449" width="14.5703125" style="53" customWidth="1"/>
    <col min="8450" max="8450" width="13.7109375" style="53" customWidth="1"/>
    <col min="8451" max="8451" width="13.42578125" style="53" customWidth="1"/>
    <col min="8452" max="8452" width="15.42578125" style="53" customWidth="1"/>
    <col min="8453" max="8454" width="10.28515625" style="53" bestFit="1" customWidth="1"/>
    <col min="8455" max="8699" width="9.140625" style="53"/>
    <col min="8700" max="8700" width="5" style="53" customWidth="1"/>
    <col min="8701" max="8701" width="4.7109375" style="53" customWidth="1"/>
    <col min="8702" max="8702" width="5" style="53" customWidth="1"/>
    <col min="8703" max="8703" width="19.7109375" style="53" customWidth="1"/>
    <col min="8704" max="8704" width="49.85546875" style="53" customWidth="1"/>
    <col min="8705" max="8705" width="14.5703125" style="53" customWidth="1"/>
    <col min="8706" max="8706" width="13.7109375" style="53" customWidth="1"/>
    <col min="8707" max="8707" width="13.42578125" style="53" customWidth="1"/>
    <col min="8708" max="8708" width="15.42578125" style="53" customWidth="1"/>
    <col min="8709" max="8710" width="10.28515625" style="53" bestFit="1" customWidth="1"/>
    <col min="8711" max="8955" width="9.140625" style="53"/>
    <col min="8956" max="8956" width="5" style="53" customWidth="1"/>
    <col min="8957" max="8957" width="4.7109375" style="53" customWidth="1"/>
    <col min="8958" max="8958" width="5" style="53" customWidth="1"/>
    <col min="8959" max="8959" width="19.7109375" style="53" customWidth="1"/>
    <col min="8960" max="8960" width="49.85546875" style="53" customWidth="1"/>
    <col min="8961" max="8961" width="14.5703125" style="53" customWidth="1"/>
    <col min="8962" max="8962" width="13.7109375" style="53" customWidth="1"/>
    <col min="8963" max="8963" width="13.42578125" style="53" customWidth="1"/>
    <col min="8964" max="8964" width="15.42578125" style="53" customWidth="1"/>
    <col min="8965" max="8966" width="10.28515625" style="53" bestFit="1" customWidth="1"/>
    <col min="8967" max="9211" width="9.140625" style="53"/>
    <col min="9212" max="9212" width="5" style="53" customWidth="1"/>
    <col min="9213" max="9213" width="4.7109375" style="53" customWidth="1"/>
    <col min="9214" max="9214" width="5" style="53" customWidth="1"/>
    <col min="9215" max="9215" width="19.7109375" style="53" customWidth="1"/>
    <col min="9216" max="9216" width="49.85546875" style="53" customWidth="1"/>
    <col min="9217" max="9217" width="14.5703125" style="53" customWidth="1"/>
    <col min="9218" max="9218" width="13.7109375" style="53" customWidth="1"/>
    <col min="9219" max="9219" width="13.42578125" style="53" customWidth="1"/>
    <col min="9220" max="9220" width="15.42578125" style="53" customWidth="1"/>
    <col min="9221" max="9222" width="10.28515625" style="53" bestFit="1" customWidth="1"/>
    <col min="9223" max="9467" width="9.140625" style="53"/>
    <col min="9468" max="9468" width="5" style="53" customWidth="1"/>
    <col min="9469" max="9469" width="4.7109375" style="53" customWidth="1"/>
    <col min="9470" max="9470" width="5" style="53" customWidth="1"/>
    <col min="9471" max="9471" width="19.7109375" style="53" customWidth="1"/>
    <col min="9472" max="9472" width="49.85546875" style="53" customWidth="1"/>
    <col min="9473" max="9473" width="14.5703125" style="53" customWidth="1"/>
    <col min="9474" max="9474" width="13.7109375" style="53" customWidth="1"/>
    <col min="9475" max="9475" width="13.42578125" style="53" customWidth="1"/>
    <col min="9476" max="9476" width="15.42578125" style="53" customWidth="1"/>
    <col min="9477" max="9478" width="10.28515625" style="53" bestFit="1" customWidth="1"/>
    <col min="9479" max="9723" width="9.140625" style="53"/>
    <col min="9724" max="9724" width="5" style="53" customWidth="1"/>
    <col min="9725" max="9725" width="4.7109375" style="53" customWidth="1"/>
    <col min="9726" max="9726" width="5" style="53" customWidth="1"/>
    <col min="9727" max="9727" width="19.7109375" style="53" customWidth="1"/>
    <col min="9728" max="9728" width="49.85546875" style="53" customWidth="1"/>
    <col min="9729" max="9729" width="14.5703125" style="53" customWidth="1"/>
    <col min="9730" max="9730" width="13.7109375" style="53" customWidth="1"/>
    <col min="9731" max="9731" width="13.42578125" style="53" customWidth="1"/>
    <col min="9732" max="9732" width="15.42578125" style="53" customWidth="1"/>
    <col min="9733" max="9734" width="10.28515625" style="53" bestFit="1" customWidth="1"/>
    <col min="9735" max="9979" width="9.140625" style="53"/>
    <col min="9980" max="9980" width="5" style="53" customWidth="1"/>
    <col min="9981" max="9981" width="4.7109375" style="53" customWidth="1"/>
    <col min="9982" max="9982" width="5" style="53" customWidth="1"/>
    <col min="9983" max="9983" width="19.7109375" style="53" customWidth="1"/>
    <col min="9984" max="9984" width="49.85546875" style="53" customWidth="1"/>
    <col min="9985" max="9985" width="14.5703125" style="53" customWidth="1"/>
    <col min="9986" max="9986" width="13.7109375" style="53" customWidth="1"/>
    <col min="9987" max="9987" width="13.42578125" style="53" customWidth="1"/>
    <col min="9988" max="9988" width="15.42578125" style="53" customWidth="1"/>
    <col min="9989" max="9990" width="10.28515625" style="53" bestFit="1" customWidth="1"/>
    <col min="9991" max="10235" width="9.140625" style="53"/>
    <col min="10236" max="10236" width="5" style="53" customWidth="1"/>
    <col min="10237" max="10237" width="4.7109375" style="53" customWidth="1"/>
    <col min="10238" max="10238" width="5" style="53" customWidth="1"/>
    <col min="10239" max="10239" width="19.7109375" style="53" customWidth="1"/>
    <col min="10240" max="10240" width="49.85546875" style="53" customWidth="1"/>
    <col min="10241" max="10241" width="14.5703125" style="53" customWidth="1"/>
    <col min="10242" max="10242" width="13.7109375" style="53" customWidth="1"/>
    <col min="10243" max="10243" width="13.42578125" style="53" customWidth="1"/>
    <col min="10244" max="10244" width="15.42578125" style="53" customWidth="1"/>
    <col min="10245" max="10246" width="10.28515625" style="53" bestFit="1" customWidth="1"/>
    <col min="10247" max="10491" width="9.140625" style="53"/>
    <col min="10492" max="10492" width="5" style="53" customWidth="1"/>
    <col min="10493" max="10493" width="4.7109375" style="53" customWidth="1"/>
    <col min="10494" max="10494" width="5" style="53" customWidth="1"/>
    <col min="10495" max="10495" width="19.7109375" style="53" customWidth="1"/>
    <col min="10496" max="10496" width="49.85546875" style="53" customWidth="1"/>
    <col min="10497" max="10497" width="14.5703125" style="53" customWidth="1"/>
    <col min="10498" max="10498" width="13.7109375" style="53" customWidth="1"/>
    <col min="10499" max="10499" width="13.42578125" style="53" customWidth="1"/>
    <col min="10500" max="10500" width="15.42578125" style="53" customWidth="1"/>
    <col min="10501" max="10502" width="10.28515625" style="53" bestFit="1" customWidth="1"/>
    <col min="10503" max="10747" width="9.140625" style="53"/>
    <col min="10748" max="10748" width="5" style="53" customWidth="1"/>
    <col min="10749" max="10749" width="4.7109375" style="53" customWidth="1"/>
    <col min="10750" max="10750" width="5" style="53" customWidth="1"/>
    <col min="10751" max="10751" width="19.7109375" style="53" customWidth="1"/>
    <col min="10752" max="10752" width="49.85546875" style="53" customWidth="1"/>
    <col min="10753" max="10753" width="14.5703125" style="53" customWidth="1"/>
    <col min="10754" max="10754" width="13.7109375" style="53" customWidth="1"/>
    <col min="10755" max="10755" width="13.42578125" style="53" customWidth="1"/>
    <col min="10756" max="10756" width="15.42578125" style="53" customWidth="1"/>
    <col min="10757" max="10758" width="10.28515625" style="53" bestFit="1" customWidth="1"/>
    <col min="10759" max="11003" width="9.140625" style="53"/>
    <col min="11004" max="11004" width="5" style="53" customWidth="1"/>
    <col min="11005" max="11005" width="4.7109375" style="53" customWidth="1"/>
    <col min="11006" max="11006" width="5" style="53" customWidth="1"/>
    <col min="11007" max="11007" width="19.7109375" style="53" customWidth="1"/>
    <col min="11008" max="11008" width="49.85546875" style="53" customWidth="1"/>
    <col min="11009" max="11009" width="14.5703125" style="53" customWidth="1"/>
    <col min="11010" max="11010" width="13.7109375" style="53" customWidth="1"/>
    <col min="11011" max="11011" width="13.42578125" style="53" customWidth="1"/>
    <col min="11012" max="11012" width="15.42578125" style="53" customWidth="1"/>
    <col min="11013" max="11014" width="10.28515625" style="53" bestFit="1" customWidth="1"/>
    <col min="11015" max="11259" width="9.140625" style="53"/>
    <col min="11260" max="11260" width="5" style="53" customWidth="1"/>
    <col min="11261" max="11261" width="4.7109375" style="53" customWidth="1"/>
    <col min="11262" max="11262" width="5" style="53" customWidth="1"/>
    <col min="11263" max="11263" width="19.7109375" style="53" customWidth="1"/>
    <col min="11264" max="11264" width="49.85546875" style="53" customWidth="1"/>
    <col min="11265" max="11265" width="14.5703125" style="53" customWidth="1"/>
    <col min="11266" max="11266" width="13.7109375" style="53" customWidth="1"/>
    <col min="11267" max="11267" width="13.42578125" style="53" customWidth="1"/>
    <col min="11268" max="11268" width="15.42578125" style="53" customWidth="1"/>
    <col min="11269" max="11270" width="10.28515625" style="53" bestFit="1" customWidth="1"/>
    <col min="11271" max="11515" width="9.140625" style="53"/>
    <col min="11516" max="11516" width="5" style="53" customWidth="1"/>
    <col min="11517" max="11517" width="4.7109375" style="53" customWidth="1"/>
    <col min="11518" max="11518" width="5" style="53" customWidth="1"/>
    <col min="11519" max="11519" width="19.7109375" style="53" customWidth="1"/>
    <col min="11520" max="11520" width="49.85546875" style="53" customWidth="1"/>
    <col min="11521" max="11521" width="14.5703125" style="53" customWidth="1"/>
    <col min="11522" max="11522" width="13.7109375" style="53" customWidth="1"/>
    <col min="11523" max="11523" width="13.42578125" style="53" customWidth="1"/>
    <col min="11524" max="11524" width="15.42578125" style="53" customWidth="1"/>
    <col min="11525" max="11526" width="10.28515625" style="53" bestFit="1" customWidth="1"/>
    <col min="11527" max="11771" width="9.140625" style="53"/>
    <col min="11772" max="11772" width="5" style="53" customWidth="1"/>
    <col min="11773" max="11773" width="4.7109375" style="53" customWidth="1"/>
    <col min="11774" max="11774" width="5" style="53" customWidth="1"/>
    <col min="11775" max="11775" width="19.7109375" style="53" customWidth="1"/>
    <col min="11776" max="11776" width="49.85546875" style="53" customWidth="1"/>
    <col min="11777" max="11777" width="14.5703125" style="53" customWidth="1"/>
    <col min="11778" max="11778" width="13.7109375" style="53" customWidth="1"/>
    <col min="11779" max="11779" width="13.42578125" style="53" customWidth="1"/>
    <col min="11780" max="11780" width="15.42578125" style="53" customWidth="1"/>
    <col min="11781" max="11782" width="10.28515625" style="53" bestFit="1" customWidth="1"/>
    <col min="11783" max="12027" width="9.140625" style="53"/>
    <col min="12028" max="12028" width="5" style="53" customWidth="1"/>
    <col min="12029" max="12029" width="4.7109375" style="53" customWidth="1"/>
    <col min="12030" max="12030" width="5" style="53" customWidth="1"/>
    <col min="12031" max="12031" width="19.7109375" style="53" customWidth="1"/>
    <col min="12032" max="12032" width="49.85546875" style="53" customWidth="1"/>
    <col min="12033" max="12033" width="14.5703125" style="53" customWidth="1"/>
    <col min="12034" max="12034" width="13.7109375" style="53" customWidth="1"/>
    <col min="12035" max="12035" width="13.42578125" style="53" customWidth="1"/>
    <col min="12036" max="12036" width="15.42578125" style="53" customWidth="1"/>
    <col min="12037" max="12038" width="10.28515625" style="53" bestFit="1" customWidth="1"/>
    <col min="12039" max="12283" width="9.140625" style="53"/>
    <col min="12284" max="12284" width="5" style="53" customWidth="1"/>
    <col min="12285" max="12285" width="4.7109375" style="53" customWidth="1"/>
    <col min="12286" max="12286" width="5" style="53" customWidth="1"/>
    <col min="12287" max="12287" width="19.7109375" style="53" customWidth="1"/>
    <col min="12288" max="12288" width="49.85546875" style="53" customWidth="1"/>
    <col min="12289" max="12289" width="14.5703125" style="53" customWidth="1"/>
    <col min="12290" max="12290" width="13.7109375" style="53" customWidth="1"/>
    <col min="12291" max="12291" width="13.42578125" style="53" customWidth="1"/>
    <col min="12292" max="12292" width="15.42578125" style="53" customWidth="1"/>
    <col min="12293" max="12294" width="10.28515625" style="53" bestFit="1" customWidth="1"/>
    <col min="12295" max="12539" width="9.140625" style="53"/>
    <col min="12540" max="12540" width="5" style="53" customWidth="1"/>
    <col min="12541" max="12541" width="4.7109375" style="53" customWidth="1"/>
    <col min="12542" max="12542" width="5" style="53" customWidth="1"/>
    <col min="12543" max="12543" width="19.7109375" style="53" customWidth="1"/>
    <col min="12544" max="12544" width="49.85546875" style="53" customWidth="1"/>
    <col min="12545" max="12545" width="14.5703125" style="53" customWidth="1"/>
    <col min="12546" max="12546" width="13.7109375" style="53" customWidth="1"/>
    <col min="12547" max="12547" width="13.42578125" style="53" customWidth="1"/>
    <col min="12548" max="12548" width="15.42578125" style="53" customWidth="1"/>
    <col min="12549" max="12550" width="10.28515625" style="53" bestFit="1" customWidth="1"/>
    <col min="12551" max="12795" width="9.140625" style="53"/>
    <col min="12796" max="12796" width="5" style="53" customWidth="1"/>
    <col min="12797" max="12797" width="4.7109375" style="53" customWidth="1"/>
    <col min="12798" max="12798" width="5" style="53" customWidth="1"/>
    <col min="12799" max="12799" width="19.7109375" style="53" customWidth="1"/>
    <col min="12800" max="12800" width="49.85546875" style="53" customWidth="1"/>
    <col min="12801" max="12801" width="14.5703125" style="53" customWidth="1"/>
    <col min="12802" max="12802" width="13.7109375" style="53" customWidth="1"/>
    <col min="12803" max="12803" width="13.42578125" style="53" customWidth="1"/>
    <col min="12804" max="12804" width="15.42578125" style="53" customWidth="1"/>
    <col min="12805" max="12806" width="10.28515625" style="53" bestFit="1" customWidth="1"/>
    <col min="12807" max="13051" width="9.140625" style="53"/>
    <col min="13052" max="13052" width="5" style="53" customWidth="1"/>
    <col min="13053" max="13053" width="4.7109375" style="53" customWidth="1"/>
    <col min="13054" max="13054" width="5" style="53" customWidth="1"/>
    <col min="13055" max="13055" width="19.7109375" style="53" customWidth="1"/>
    <col min="13056" max="13056" width="49.85546875" style="53" customWidth="1"/>
    <col min="13057" max="13057" width="14.5703125" style="53" customWidth="1"/>
    <col min="13058" max="13058" width="13.7109375" style="53" customWidth="1"/>
    <col min="13059" max="13059" width="13.42578125" style="53" customWidth="1"/>
    <col min="13060" max="13060" width="15.42578125" style="53" customWidth="1"/>
    <col min="13061" max="13062" width="10.28515625" style="53" bestFit="1" customWidth="1"/>
    <col min="13063" max="13307" width="9.140625" style="53"/>
    <col min="13308" max="13308" width="5" style="53" customWidth="1"/>
    <col min="13309" max="13309" width="4.7109375" style="53" customWidth="1"/>
    <col min="13310" max="13310" width="5" style="53" customWidth="1"/>
    <col min="13311" max="13311" width="19.7109375" style="53" customWidth="1"/>
    <col min="13312" max="13312" width="49.85546875" style="53" customWidth="1"/>
    <col min="13313" max="13313" width="14.5703125" style="53" customWidth="1"/>
    <col min="13314" max="13314" width="13.7109375" style="53" customWidth="1"/>
    <col min="13315" max="13315" width="13.42578125" style="53" customWidth="1"/>
    <col min="13316" max="13316" width="15.42578125" style="53" customWidth="1"/>
    <col min="13317" max="13318" width="10.28515625" style="53" bestFit="1" customWidth="1"/>
    <col min="13319" max="13563" width="9.140625" style="53"/>
    <col min="13564" max="13564" width="5" style="53" customWidth="1"/>
    <col min="13565" max="13565" width="4.7109375" style="53" customWidth="1"/>
    <col min="13566" max="13566" width="5" style="53" customWidth="1"/>
    <col min="13567" max="13567" width="19.7109375" style="53" customWidth="1"/>
    <col min="13568" max="13568" width="49.85546875" style="53" customWidth="1"/>
    <col min="13569" max="13569" width="14.5703125" style="53" customWidth="1"/>
    <col min="13570" max="13570" width="13.7109375" style="53" customWidth="1"/>
    <col min="13571" max="13571" width="13.42578125" style="53" customWidth="1"/>
    <col min="13572" max="13572" width="15.42578125" style="53" customWidth="1"/>
    <col min="13573" max="13574" width="10.28515625" style="53" bestFit="1" customWidth="1"/>
    <col min="13575" max="13819" width="9.140625" style="53"/>
    <col min="13820" max="13820" width="5" style="53" customWidth="1"/>
    <col min="13821" max="13821" width="4.7109375" style="53" customWidth="1"/>
    <col min="13822" max="13822" width="5" style="53" customWidth="1"/>
    <col min="13823" max="13823" width="19.7109375" style="53" customWidth="1"/>
    <col min="13824" max="13824" width="49.85546875" style="53" customWidth="1"/>
    <col min="13825" max="13825" width="14.5703125" style="53" customWidth="1"/>
    <col min="13826" max="13826" width="13.7109375" style="53" customWidth="1"/>
    <col min="13827" max="13827" width="13.42578125" style="53" customWidth="1"/>
    <col min="13828" max="13828" width="15.42578125" style="53" customWidth="1"/>
    <col min="13829" max="13830" width="10.28515625" style="53" bestFit="1" customWidth="1"/>
    <col min="13831" max="14075" width="9.140625" style="53"/>
    <col min="14076" max="14076" width="5" style="53" customWidth="1"/>
    <col min="14077" max="14077" width="4.7109375" style="53" customWidth="1"/>
    <col min="14078" max="14078" width="5" style="53" customWidth="1"/>
    <col min="14079" max="14079" width="19.7109375" style="53" customWidth="1"/>
    <col min="14080" max="14080" width="49.85546875" style="53" customWidth="1"/>
    <col min="14081" max="14081" width="14.5703125" style="53" customWidth="1"/>
    <col min="14082" max="14082" width="13.7109375" style="53" customWidth="1"/>
    <col min="14083" max="14083" width="13.42578125" style="53" customWidth="1"/>
    <col min="14084" max="14084" width="15.42578125" style="53" customWidth="1"/>
    <col min="14085" max="14086" width="10.28515625" style="53" bestFit="1" customWidth="1"/>
    <col min="14087" max="14331" width="9.140625" style="53"/>
    <col min="14332" max="14332" width="5" style="53" customWidth="1"/>
    <col min="14333" max="14333" width="4.7109375" style="53" customWidth="1"/>
    <col min="14334" max="14334" width="5" style="53" customWidth="1"/>
    <col min="14335" max="14335" width="19.7109375" style="53" customWidth="1"/>
    <col min="14336" max="14336" width="49.85546875" style="53" customWidth="1"/>
    <col min="14337" max="14337" width="14.5703125" style="53" customWidth="1"/>
    <col min="14338" max="14338" width="13.7109375" style="53" customWidth="1"/>
    <col min="14339" max="14339" width="13.42578125" style="53" customWidth="1"/>
    <col min="14340" max="14340" width="15.42578125" style="53" customWidth="1"/>
    <col min="14341" max="14342" width="10.28515625" style="53" bestFit="1" customWidth="1"/>
    <col min="14343" max="14587" width="9.140625" style="53"/>
    <col min="14588" max="14588" width="5" style="53" customWidth="1"/>
    <col min="14589" max="14589" width="4.7109375" style="53" customWidth="1"/>
    <col min="14590" max="14590" width="5" style="53" customWidth="1"/>
    <col min="14591" max="14591" width="19.7109375" style="53" customWidth="1"/>
    <col min="14592" max="14592" width="49.85546875" style="53" customWidth="1"/>
    <col min="14593" max="14593" width="14.5703125" style="53" customWidth="1"/>
    <col min="14594" max="14594" width="13.7109375" style="53" customWidth="1"/>
    <col min="14595" max="14595" width="13.42578125" style="53" customWidth="1"/>
    <col min="14596" max="14596" width="15.42578125" style="53" customWidth="1"/>
    <col min="14597" max="14598" width="10.28515625" style="53" bestFit="1" customWidth="1"/>
    <col min="14599" max="14843" width="9.140625" style="53"/>
    <col min="14844" max="14844" width="5" style="53" customWidth="1"/>
    <col min="14845" max="14845" width="4.7109375" style="53" customWidth="1"/>
    <col min="14846" max="14846" width="5" style="53" customWidth="1"/>
    <col min="14847" max="14847" width="19.7109375" style="53" customWidth="1"/>
    <col min="14848" max="14848" width="49.85546875" style="53" customWidth="1"/>
    <col min="14849" max="14849" width="14.5703125" style="53" customWidth="1"/>
    <col min="14850" max="14850" width="13.7109375" style="53" customWidth="1"/>
    <col min="14851" max="14851" width="13.42578125" style="53" customWidth="1"/>
    <col min="14852" max="14852" width="15.42578125" style="53" customWidth="1"/>
    <col min="14853" max="14854" width="10.28515625" style="53" bestFit="1" customWidth="1"/>
    <col min="14855" max="15099" width="9.140625" style="53"/>
    <col min="15100" max="15100" width="5" style="53" customWidth="1"/>
    <col min="15101" max="15101" width="4.7109375" style="53" customWidth="1"/>
    <col min="15102" max="15102" width="5" style="53" customWidth="1"/>
    <col min="15103" max="15103" width="19.7109375" style="53" customWidth="1"/>
    <col min="15104" max="15104" width="49.85546875" style="53" customWidth="1"/>
    <col min="15105" max="15105" width="14.5703125" style="53" customWidth="1"/>
    <col min="15106" max="15106" width="13.7109375" style="53" customWidth="1"/>
    <col min="15107" max="15107" width="13.42578125" style="53" customWidth="1"/>
    <col min="15108" max="15108" width="15.42578125" style="53" customWidth="1"/>
    <col min="15109" max="15110" width="10.28515625" style="53" bestFit="1" customWidth="1"/>
    <col min="15111" max="15355" width="9.140625" style="53"/>
    <col min="15356" max="15356" width="5" style="53" customWidth="1"/>
    <col min="15357" max="15357" width="4.7109375" style="53" customWidth="1"/>
    <col min="15358" max="15358" width="5" style="53" customWidth="1"/>
    <col min="15359" max="15359" width="19.7109375" style="53" customWidth="1"/>
    <col min="15360" max="15360" width="49.85546875" style="53" customWidth="1"/>
    <col min="15361" max="15361" width="14.5703125" style="53" customWidth="1"/>
    <col min="15362" max="15362" width="13.7109375" style="53" customWidth="1"/>
    <col min="15363" max="15363" width="13.42578125" style="53" customWidth="1"/>
    <col min="15364" max="15364" width="15.42578125" style="53" customWidth="1"/>
    <col min="15365" max="15366" width="10.28515625" style="53" bestFit="1" customWidth="1"/>
    <col min="15367" max="15611" width="9.140625" style="53"/>
    <col min="15612" max="15612" width="5" style="53" customWidth="1"/>
    <col min="15613" max="15613" width="4.7109375" style="53" customWidth="1"/>
    <col min="15614" max="15614" width="5" style="53" customWidth="1"/>
    <col min="15615" max="15615" width="19.7109375" style="53" customWidth="1"/>
    <col min="15616" max="15616" width="49.85546875" style="53" customWidth="1"/>
    <col min="15617" max="15617" width="14.5703125" style="53" customWidth="1"/>
    <col min="15618" max="15618" width="13.7109375" style="53" customWidth="1"/>
    <col min="15619" max="15619" width="13.42578125" style="53" customWidth="1"/>
    <col min="15620" max="15620" width="15.42578125" style="53" customWidth="1"/>
    <col min="15621" max="15622" width="10.28515625" style="53" bestFit="1" customWidth="1"/>
    <col min="15623" max="15867" width="9.140625" style="53"/>
    <col min="15868" max="15868" width="5" style="53" customWidth="1"/>
    <col min="15869" max="15869" width="4.7109375" style="53" customWidth="1"/>
    <col min="15870" max="15870" width="5" style="53" customWidth="1"/>
    <col min="15871" max="15871" width="19.7109375" style="53" customWidth="1"/>
    <col min="15872" max="15872" width="49.85546875" style="53" customWidth="1"/>
    <col min="15873" max="15873" width="14.5703125" style="53" customWidth="1"/>
    <col min="15874" max="15874" width="13.7109375" style="53" customWidth="1"/>
    <col min="15875" max="15875" width="13.42578125" style="53" customWidth="1"/>
    <col min="15876" max="15876" width="15.42578125" style="53" customWidth="1"/>
    <col min="15877" max="15878" width="10.28515625" style="53" bestFit="1" customWidth="1"/>
    <col min="15879" max="16123" width="9.140625" style="53"/>
    <col min="16124" max="16124" width="5" style="53" customWidth="1"/>
    <col min="16125" max="16125" width="4.7109375" style="53" customWidth="1"/>
    <col min="16126" max="16126" width="5" style="53" customWidth="1"/>
    <col min="16127" max="16127" width="19.7109375" style="53" customWidth="1"/>
    <col min="16128" max="16128" width="49.85546875" style="53" customWidth="1"/>
    <col min="16129" max="16129" width="14.5703125" style="53" customWidth="1"/>
    <col min="16130" max="16130" width="13.7109375" style="53" customWidth="1"/>
    <col min="16131" max="16131" width="13.42578125" style="53" customWidth="1"/>
    <col min="16132" max="16132" width="15.42578125" style="53" customWidth="1"/>
    <col min="16133" max="16134" width="10.28515625" style="53" bestFit="1" customWidth="1"/>
    <col min="16135" max="16384" width="9.140625" style="53"/>
  </cols>
  <sheetData>
    <row r="1" spans="1:9">
      <c r="B1" s="54" t="s">
        <v>233</v>
      </c>
      <c r="C1" s="54"/>
      <c r="E1" s="91" t="s">
        <v>236</v>
      </c>
      <c r="F1" s="54"/>
      <c r="G1" s="54"/>
      <c r="H1" s="54"/>
      <c r="I1" s="55"/>
    </row>
    <row r="2" spans="1:9">
      <c r="C2" s="90"/>
      <c r="D2" s="90"/>
      <c r="E2" s="92" t="s">
        <v>248</v>
      </c>
      <c r="F2" s="90"/>
      <c r="G2" s="90"/>
      <c r="H2" s="90"/>
      <c r="I2" s="90"/>
    </row>
    <row r="3" spans="1:9">
      <c r="C3" s="90"/>
      <c r="D3" s="90"/>
      <c r="E3" s="92" t="s">
        <v>78</v>
      </c>
      <c r="F3" s="90"/>
      <c r="G3" s="90"/>
      <c r="H3" s="90"/>
      <c r="I3" s="90"/>
    </row>
    <row r="4" spans="1:9">
      <c r="C4" s="90"/>
      <c r="D4" s="90"/>
      <c r="E4" s="92"/>
      <c r="F4" s="90"/>
      <c r="G4" s="90"/>
      <c r="H4" s="90"/>
      <c r="I4" s="90"/>
    </row>
    <row r="5" spans="1:9" ht="84.75" customHeight="1">
      <c r="A5" s="93" t="s">
        <v>249</v>
      </c>
      <c r="B5" s="93"/>
      <c r="C5" s="93"/>
      <c r="D5" s="93"/>
      <c r="E5" s="93"/>
    </row>
    <row r="6" spans="1:9" ht="24" customHeight="1">
      <c r="A6" s="59"/>
      <c r="B6" s="59"/>
      <c r="C6" s="59"/>
      <c r="D6" s="59"/>
      <c r="E6" s="59"/>
    </row>
    <row r="7" spans="1:9" s="13" customFormat="1" ht="16.5">
      <c r="A7" s="7"/>
      <c r="B7" s="46"/>
      <c r="C7" s="46"/>
      <c r="D7" s="46"/>
      <c r="E7" s="23" t="s">
        <v>46</v>
      </c>
      <c r="F7" s="4"/>
    </row>
    <row r="8" spans="1:9" s="15" customFormat="1" ht="64.5" customHeight="1">
      <c r="A8" s="65" t="s">
        <v>2</v>
      </c>
      <c r="B8" s="65"/>
      <c r="C8" s="65" t="s">
        <v>3</v>
      </c>
      <c r="D8" s="66" t="s">
        <v>62</v>
      </c>
      <c r="E8" s="67"/>
    </row>
    <row r="9" spans="1:9" s="15" customFormat="1" ht="54.75" customHeight="1">
      <c r="A9" s="68" t="s">
        <v>39</v>
      </c>
      <c r="B9" s="68" t="s">
        <v>40</v>
      </c>
      <c r="C9" s="65"/>
      <c r="D9" s="68" t="s">
        <v>4</v>
      </c>
      <c r="E9" s="68" t="s">
        <v>5</v>
      </c>
    </row>
    <row r="10" spans="1:9" s="15" customFormat="1" ht="16.5">
      <c r="A10" s="16"/>
      <c r="B10" s="16"/>
      <c r="C10" s="17" t="s">
        <v>41</v>
      </c>
      <c r="D10" s="18">
        <f>D12</f>
        <v>0</v>
      </c>
      <c r="E10" s="18">
        <f>E12</f>
        <v>0</v>
      </c>
    </row>
    <row r="11" spans="1:9" s="15" customFormat="1" ht="16.5">
      <c r="A11" s="16"/>
      <c r="B11" s="16"/>
      <c r="C11" s="19" t="s">
        <v>42</v>
      </c>
      <c r="D11" s="18"/>
      <c r="E11" s="18"/>
    </row>
    <row r="12" spans="1:9" s="21" customFormat="1" ht="27.75" customHeight="1">
      <c r="A12" s="69" t="s">
        <v>49</v>
      </c>
      <c r="B12" s="70"/>
      <c r="C12" s="71"/>
      <c r="D12" s="18">
        <f>+D14</f>
        <v>0</v>
      </c>
      <c r="E12" s="18">
        <f>+E14</f>
        <v>0</v>
      </c>
      <c r="F12" s="20"/>
      <c r="G12" s="20"/>
    </row>
    <row r="13" spans="1:9" s="21" customFormat="1" ht="21.75" customHeight="1">
      <c r="A13" s="72" t="s">
        <v>50</v>
      </c>
      <c r="B13" s="73"/>
      <c r="C13" s="73"/>
      <c r="D13" s="73"/>
      <c r="E13" s="73"/>
    </row>
    <row r="14" spans="1:9" s="21" customFormat="1" ht="29.25" customHeight="1">
      <c r="A14" s="74">
        <v>1212</v>
      </c>
      <c r="B14" s="75" t="s">
        <v>0</v>
      </c>
      <c r="C14" s="76"/>
      <c r="D14" s="77">
        <f>+D15</f>
        <v>0</v>
      </c>
      <c r="E14" s="77">
        <f>+E15</f>
        <v>0</v>
      </c>
    </row>
    <row r="15" spans="1:9" s="21" customFormat="1" ht="46.5" customHeight="1">
      <c r="A15" s="78"/>
      <c r="B15" s="79">
        <v>12007</v>
      </c>
      <c r="C15" s="94" t="s">
        <v>1</v>
      </c>
      <c r="D15" s="77">
        <f>+D16+D17+D45+D56+D72+D94+D100+D109+D118+D129+D139</f>
        <v>0</v>
      </c>
      <c r="E15" s="77">
        <f>+E16+E17+E45+E56+E72+E94+E100+E109+E118+E129+E139</f>
        <v>0</v>
      </c>
    </row>
    <row r="16" spans="1:9" s="21" customFormat="1" ht="19.5" customHeight="1">
      <c r="A16" s="78"/>
      <c r="B16" s="80"/>
      <c r="C16" s="95" t="s">
        <v>43</v>
      </c>
      <c r="D16" s="84">
        <f>-D17-D45-D56-D72-D94-D100-D109-D118-D129-D139</f>
        <v>-2646243.5260000001</v>
      </c>
      <c r="E16" s="84">
        <f>-E17-E45-E56-E72-E94-E100-E109-E118-E129-E139</f>
        <v>-2646243.5260000001</v>
      </c>
    </row>
    <row r="17" spans="1:5" s="21" customFormat="1" ht="19.5" customHeight="1">
      <c r="A17" s="78"/>
      <c r="B17" s="80"/>
      <c r="C17" s="95" t="s">
        <v>138</v>
      </c>
      <c r="D17" s="84">
        <v>137821.12</v>
      </c>
      <c r="E17" s="84">
        <v>137821.12</v>
      </c>
    </row>
    <row r="18" spans="1:5" s="21" customFormat="1" ht="19.5" customHeight="1">
      <c r="A18" s="78"/>
      <c r="B18" s="80"/>
      <c r="C18" s="96" t="s">
        <v>235</v>
      </c>
      <c r="D18" s="81"/>
      <c r="E18" s="81"/>
    </row>
    <row r="19" spans="1:5" s="21" customFormat="1" ht="19.5" customHeight="1">
      <c r="A19" s="78"/>
      <c r="B19" s="80"/>
      <c r="C19" s="97" t="s">
        <v>94</v>
      </c>
      <c r="D19" s="82">
        <v>7020</v>
      </c>
      <c r="E19" s="82">
        <v>7020</v>
      </c>
    </row>
    <row r="20" spans="1:5" s="21" customFormat="1" ht="16.5">
      <c r="A20" s="78"/>
      <c r="B20" s="80"/>
      <c r="C20" s="97" t="s">
        <v>217</v>
      </c>
      <c r="D20" s="82">
        <v>2573.4</v>
      </c>
      <c r="E20" s="82">
        <v>2573.4</v>
      </c>
    </row>
    <row r="21" spans="1:5" s="21" customFormat="1" ht="33">
      <c r="A21" s="78"/>
      <c r="B21" s="80"/>
      <c r="C21" s="97" t="s">
        <v>163</v>
      </c>
      <c r="D21" s="82">
        <v>36720</v>
      </c>
      <c r="E21" s="82">
        <v>36720</v>
      </c>
    </row>
    <row r="22" spans="1:5" s="21" customFormat="1" ht="38.25" customHeight="1">
      <c r="A22" s="78"/>
      <c r="B22" s="80"/>
      <c r="C22" s="97" t="s">
        <v>250</v>
      </c>
      <c r="D22" s="82">
        <v>358.9</v>
      </c>
      <c r="E22" s="82">
        <v>358.9</v>
      </c>
    </row>
    <row r="23" spans="1:5" s="21" customFormat="1" ht="33.75" customHeight="1">
      <c r="A23" s="78"/>
      <c r="B23" s="80"/>
      <c r="C23" s="97" t="s">
        <v>98</v>
      </c>
      <c r="D23" s="82">
        <v>3078</v>
      </c>
      <c r="E23" s="82">
        <v>3078</v>
      </c>
    </row>
    <row r="24" spans="1:5" s="21" customFormat="1" ht="38.25" customHeight="1">
      <c r="A24" s="78"/>
      <c r="B24" s="80"/>
      <c r="C24" s="97" t="s">
        <v>99</v>
      </c>
      <c r="D24" s="82">
        <v>150.6</v>
      </c>
      <c r="E24" s="82">
        <v>150.6</v>
      </c>
    </row>
    <row r="25" spans="1:5" s="21" customFormat="1" ht="48.75" customHeight="1">
      <c r="A25" s="78"/>
      <c r="B25" s="80"/>
      <c r="C25" s="97" t="s">
        <v>100</v>
      </c>
      <c r="D25" s="82">
        <v>8991</v>
      </c>
      <c r="E25" s="82">
        <v>8991</v>
      </c>
    </row>
    <row r="26" spans="1:5" s="21" customFormat="1" ht="36" customHeight="1">
      <c r="A26" s="78"/>
      <c r="B26" s="80"/>
      <c r="C26" s="97" t="s">
        <v>101</v>
      </c>
      <c r="D26" s="82">
        <v>819.6</v>
      </c>
      <c r="E26" s="82">
        <v>819.6</v>
      </c>
    </row>
    <row r="27" spans="1:5" s="21" customFormat="1" ht="31.5" customHeight="1">
      <c r="A27" s="78"/>
      <c r="B27" s="80"/>
      <c r="C27" s="97" t="s">
        <v>102</v>
      </c>
      <c r="D27" s="82">
        <v>2956.5</v>
      </c>
      <c r="E27" s="82">
        <v>2956.5</v>
      </c>
    </row>
    <row r="28" spans="1:5" s="21" customFormat="1" ht="19.5" customHeight="1">
      <c r="A28" s="78"/>
      <c r="B28" s="80"/>
      <c r="C28" s="97" t="s">
        <v>103</v>
      </c>
      <c r="D28" s="82">
        <v>1746</v>
      </c>
      <c r="E28" s="82">
        <v>1746</v>
      </c>
    </row>
    <row r="29" spans="1:5" s="21" customFormat="1" ht="40.5" customHeight="1">
      <c r="A29" s="78"/>
      <c r="B29" s="80"/>
      <c r="C29" s="97" t="s">
        <v>164</v>
      </c>
      <c r="D29" s="82">
        <v>5670</v>
      </c>
      <c r="E29" s="82">
        <v>5670</v>
      </c>
    </row>
    <row r="30" spans="1:5" s="21" customFormat="1" ht="42" customHeight="1">
      <c r="A30" s="78"/>
      <c r="B30" s="80"/>
      <c r="C30" s="97" t="s">
        <v>165</v>
      </c>
      <c r="D30" s="82">
        <v>7020</v>
      </c>
      <c r="E30" s="82">
        <v>7020</v>
      </c>
    </row>
    <row r="31" spans="1:5" s="21" customFormat="1" ht="19.5" customHeight="1">
      <c r="A31" s="78"/>
      <c r="B31" s="80"/>
      <c r="C31" s="97" t="s">
        <v>111</v>
      </c>
      <c r="D31" s="82">
        <v>181.5</v>
      </c>
      <c r="E31" s="82">
        <v>181.5</v>
      </c>
    </row>
    <row r="32" spans="1:5" s="21" customFormat="1" ht="40.5" customHeight="1">
      <c r="A32" s="78"/>
      <c r="B32" s="80"/>
      <c r="C32" s="97" t="s">
        <v>112</v>
      </c>
      <c r="D32" s="82">
        <v>942.9</v>
      </c>
      <c r="E32" s="82">
        <v>942.9</v>
      </c>
    </row>
    <row r="33" spans="1:5" s="21" customFormat="1" ht="19.5" customHeight="1">
      <c r="A33" s="78"/>
      <c r="B33" s="80"/>
      <c r="C33" s="97" t="s">
        <v>113</v>
      </c>
      <c r="D33" s="82">
        <v>132.80000000000001</v>
      </c>
      <c r="E33" s="82">
        <v>132.80000000000001</v>
      </c>
    </row>
    <row r="34" spans="1:5" s="21" customFormat="1" ht="39.75" customHeight="1">
      <c r="A34" s="78"/>
      <c r="B34" s="80"/>
      <c r="C34" s="97" t="s">
        <v>114</v>
      </c>
      <c r="D34" s="82">
        <v>6966.2</v>
      </c>
      <c r="E34" s="82">
        <v>6966.2</v>
      </c>
    </row>
    <row r="35" spans="1:5" s="21" customFormat="1" ht="39" customHeight="1">
      <c r="A35" s="78"/>
      <c r="B35" s="80"/>
      <c r="C35" s="97" t="s">
        <v>115</v>
      </c>
      <c r="D35" s="82">
        <v>8837.4</v>
      </c>
      <c r="E35" s="82">
        <v>8837.4</v>
      </c>
    </row>
    <row r="36" spans="1:5" s="21" customFormat="1" ht="19.5" customHeight="1">
      <c r="A36" s="78"/>
      <c r="B36" s="80"/>
      <c r="C36" s="97" t="s">
        <v>116</v>
      </c>
      <c r="D36" s="82">
        <v>246</v>
      </c>
      <c r="E36" s="82">
        <v>246</v>
      </c>
    </row>
    <row r="37" spans="1:5" s="21" customFormat="1" ht="19.5" customHeight="1">
      <c r="A37" s="78"/>
      <c r="B37" s="80"/>
      <c r="C37" s="97" t="s">
        <v>122</v>
      </c>
      <c r="D37" s="82">
        <v>292</v>
      </c>
      <c r="E37" s="82">
        <v>292</v>
      </c>
    </row>
    <row r="38" spans="1:5" s="21" customFormat="1" ht="72.75" customHeight="1">
      <c r="A38" s="78"/>
      <c r="B38" s="80"/>
      <c r="C38" s="97" t="s">
        <v>166</v>
      </c>
      <c r="D38" s="82">
        <v>21512.3</v>
      </c>
      <c r="E38" s="82">
        <v>21512.3</v>
      </c>
    </row>
    <row r="39" spans="1:5" s="21" customFormat="1" ht="39.75" customHeight="1">
      <c r="A39" s="78"/>
      <c r="B39" s="80"/>
      <c r="C39" s="97" t="s">
        <v>123</v>
      </c>
      <c r="D39" s="82">
        <v>2272.5</v>
      </c>
      <c r="E39" s="82">
        <v>2272.5</v>
      </c>
    </row>
    <row r="40" spans="1:5" s="21" customFormat="1" ht="39.75" customHeight="1">
      <c r="A40" s="78"/>
      <c r="B40" s="80"/>
      <c r="C40" s="97" t="s">
        <v>167</v>
      </c>
      <c r="D40" s="82">
        <v>4005</v>
      </c>
      <c r="E40" s="82">
        <v>4005</v>
      </c>
    </row>
    <row r="41" spans="1:5" s="21" customFormat="1" ht="38.25" customHeight="1">
      <c r="A41" s="78"/>
      <c r="B41" s="80"/>
      <c r="C41" s="97" t="s">
        <v>127</v>
      </c>
      <c r="D41" s="82">
        <v>990</v>
      </c>
      <c r="E41" s="82">
        <v>990</v>
      </c>
    </row>
    <row r="42" spans="1:5" s="21" customFormat="1" ht="23.25" customHeight="1">
      <c r="A42" s="78"/>
      <c r="B42" s="80"/>
      <c r="C42" s="97" t="s">
        <v>168</v>
      </c>
      <c r="D42" s="82">
        <v>12667.2</v>
      </c>
      <c r="E42" s="82">
        <v>12667.2</v>
      </c>
    </row>
    <row r="43" spans="1:5" s="21" customFormat="1" ht="36" customHeight="1">
      <c r="A43" s="78"/>
      <c r="B43" s="80"/>
      <c r="C43" s="97" t="s">
        <v>118</v>
      </c>
      <c r="D43" s="82">
        <v>159.30000000000001</v>
      </c>
      <c r="E43" s="82">
        <v>159.30000000000001</v>
      </c>
    </row>
    <row r="44" spans="1:5" s="21" customFormat="1" ht="37.5" customHeight="1">
      <c r="A44" s="78"/>
      <c r="B44" s="80"/>
      <c r="C44" s="97" t="s">
        <v>169</v>
      </c>
      <c r="D44" s="83">
        <v>1512</v>
      </c>
      <c r="E44" s="83">
        <v>1512</v>
      </c>
    </row>
    <row r="45" spans="1:5" s="21" customFormat="1" ht="19.5" customHeight="1">
      <c r="A45" s="78"/>
      <c r="B45" s="80"/>
      <c r="C45" s="95" t="s">
        <v>139</v>
      </c>
      <c r="D45" s="84">
        <f>D47+D48+D49+D50+D51+D52+D53+D54+D55</f>
        <v>113258</v>
      </c>
      <c r="E45" s="84">
        <f>E47+E48+E49+E50+E51+E52+E53+E54+E55</f>
        <v>113258</v>
      </c>
    </row>
    <row r="46" spans="1:5" s="21" customFormat="1" ht="19.5" customHeight="1">
      <c r="A46" s="78"/>
      <c r="B46" s="80"/>
      <c r="C46" s="96" t="s">
        <v>235</v>
      </c>
      <c r="D46" s="84"/>
      <c r="E46" s="84"/>
    </row>
    <row r="47" spans="1:5" s="21" customFormat="1" ht="36" customHeight="1">
      <c r="A47" s="78"/>
      <c r="B47" s="80"/>
      <c r="C47" s="97" t="s">
        <v>208</v>
      </c>
      <c r="D47" s="82">
        <v>26856</v>
      </c>
      <c r="E47" s="82">
        <v>26856</v>
      </c>
    </row>
    <row r="48" spans="1:5" s="21" customFormat="1" ht="66">
      <c r="A48" s="78"/>
      <c r="B48" s="80"/>
      <c r="C48" s="97" t="s">
        <v>209</v>
      </c>
      <c r="D48" s="82">
        <v>24326.6</v>
      </c>
      <c r="E48" s="82">
        <v>24326.6</v>
      </c>
    </row>
    <row r="49" spans="1:5" s="21" customFormat="1" ht="37.5" customHeight="1">
      <c r="A49" s="78"/>
      <c r="B49" s="80"/>
      <c r="C49" s="97" t="s">
        <v>210</v>
      </c>
      <c r="D49" s="82">
        <v>12873.6</v>
      </c>
      <c r="E49" s="82">
        <v>12873.6</v>
      </c>
    </row>
    <row r="50" spans="1:5" s="21" customFormat="1" ht="37.5" customHeight="1">
      <c r="A50" s="78"/>
      <c r="B50" s="80"/>
      <c r="C50" s="97" t="s">
        <v>211</v>
      </c>
      <c r="D50" s="82">
        <v>10950</v>
      </c>
      <c r="E50" s="82">
        <v>10950</v>
      </c>
    </row>
    <row r="51" spans="1:5" s="21" customFormat="1" ht="37.5" customHeight="1">
      <c r="A51" s="78"/>
      <c r="B51" s="80"/>
      <c r="C51" s="97" t="s">
        <v>212</v>
      </c>
      <c r="D51" s="82">
        <v>12636</v>
      </c>
      <c r="E51" s="82">
        <v>12636</v>
      </c>
    </row>
    <row r="52" spans="1:5" s="21" customFormat="1" ht="49.5">
      <c r="A52" s="78"/>
      <c r="B52" s="80"/>
      <c r="C52" s="97" t="s">
        <v>213</v>
      </c>
      <c r="D52" s="82">
        <v>3510</v>
      </c>
      <c r="E52" s="82">
        <v>3510</v>
      </c>
    </row>
    <row r="53" spans="1:5" s="21" customFormat="1" ht="33">
      <c r="A53" s="78"/>
      <c r="B53" s="80"/>
      <c r="C53" s="97" t="s">
        <v>214</v>
      </c>
      <c r="D53" s="82">
        <v>13500</v>
      </c>
      <c r="E53" s="82">
        <v>13500</v>
      </c>
    </row>
    <row r="54" spans="1:5" s="21" customFormat="1" ht="36" customHeight="1">
      <c r="A54" s="78"/>
      <c r="B54" s="80"/>
      <c r="C54" s="97" t="s">
        <v>215</v>
      </c>
      <c r="D54" s="82">
        <v>3304.8</v>
      </c>
      <c r="E54" s="82">
        <v>3304.8</v>
      </c>
    </row>
    <row r="55" spans="1:5" s="21" customFormat="1" ht="36" customHeight="1">
      <c r="A55" s="78"/>
      <c r="B55" s="80"/>
      <c r="C55" s="97" t="s">
        <v>216</v>
      </c>
      <c r="D55" s="82">
        <v>5301</v>
      </c>
      <c r="E55" s="82">
        <v>5301</v>
      </c>
    </row>
    <row r="56" spans="1:5" s="34" customFormat="1" ht="16.5">
      <c r="A56" s="5"/>
      <c r="B56" s="5"/>
      <c r="C56" s="95" t="s">
        <v>70</v>
      </c>
      <c r="D56" s="84">
        <v>19097.7</v>
      </c>
      <c r="E56" s="84">
        <v>19097.7</v>
      </c>
    </row>
    <row r="57" spans="1:5" s="34" customFormat="1" ht="21" customHeight="1">
      <c r="A57" s="5"/>
      <c r="B57" s="5"/>
      <c r="C57" s="96" t="s">
        <v>235</v>
      </c>
      <c r="D57" s="84"/>
      <c r="E57" s="84"/>
    </row>
    <row r="58" spans="1:5" s="34" customFormat="1" ht="26.25" customHeight="1">
      <c r="A58" s="5"/>
      <c r="B58" s="5"/>
      <c r="C58" s="97" t="s">
        <v>95</v>
      </c>
      <c r="D58" s="82">
        <v>577.5</v>
      </c>
      <c r="E58" s="82">
        <v>577.5</v>
      </c>
    </row>
    <row r="59" spans="1:5" s="34" customFormat="1" ht="49.5">
      <c r="A59" s="5"/>
      <c r="B59" s="5"/>
      <c r="C59" s="97" t="s">
        <v>96</v>
      </c>
      <c r="D59" s="82">
        <v>3821.6</v>
      </c>
      <c r="E59" s="82">
        <v>3821.6</v>
      </c>
    </row>
    <row r="60" spans="1:5" s="34" customFormat="1" ht="23.25" customHeight="1">
      <c r="A60" s="5"/>
      <c r="B60" s="5"/>
      <c r="C60" s="97" t="s">
        <v>105</v>
      </c>
      <c r="D60" s="82">
        <v>163</v>
      </c>
      <c r="E60" s="82">
        <v>163</v>
      </c>
    </row>
    <row r="61" spans="1:5" s="34" customFormat="1" ht="33">
      <c r="A61" s="5"/>
      <c r="B61" s="5"/>
      <c r="C61" s="97" t="s">
        <v>106</v>
      </c>
      <c r="D61" s="82">
        <v>1370.7</v>
      </c>
      <c r="E61" s="82">
        <v>1370.7</v>
      </c>
    </row>
    <row r="62" spans="1:5" s="34" customFormat="1" ht="34.5" customHeight="1">
      <c r="A62" s="5"/>
      <c r="B62" s="5"/>
      <c r="C62" s="97" t="s">
        <v>107</v>
      </c>
      <c r="D62" s="82">
        <v>2759.4</v>
      </c>
      <c r="E62" s="82">
        <v>2759.4</v>
      </c>
    </row>
    <row r="63" spans="1:5" s="34" customFormat="1" ht="33">
      <c r="A63" s="5"/>
      <c r="B63" s="5"/>
      <c r="C63" s="97" t="s">
        <v>75</v>
      </c>
      <c r="D63" s="82">
        <v>737.1</v>
      </c>
      <c r="E63" s="82">
        <v>737.1</v>
      </c>
    </row>
    <row r="64" spans="1:5" s="34" customFormat="1" ht="24.75" customHeight="1">
      <c r="A64" s="5"/>
      <c r="B64" s="5"/>
      <c r="C64" s="98" t="s">
        <v>108</v>
      </c>
      <c r="D64" s="85">
        <v>118.5</v>
      </c>
      <c r="E64" s="85">
        <v>118.5</v>
      </c>
    </row>
    <row r="65" spans="1:5" s="34" customFormat="1" ht="19.5" customHeight="1">
      <c r="A65" s="5"/>
      <c r="B65" s="5"/>
      <c r="C65" s="97" t="s">
        <v>173</v>
      </c>
      <c r="D65" s="85">
        <v>941.8</v>
      </c>
      <c r="E65" s="85">
        <v>941.8</v>
      </c>
    </row>
    <row r="66" spans="1:5" s="34" customFormat="1" ht="49.5">
      <c r="A66" s="5"/>
      <c r="B66" s="5"/>
      <c r="C66" s="97" t="s">
        <v>174</v>
      </c>
      <c r="D66" s="85">
        <v>2648.7</v>
      </c>
      <c r="E66" s="85">
        <v>2648.7</v>
      </c>
    </row>
    <row r="67" spans="1:5" s="34" customFormat="1" ht="42" customHeight="1">
      <c r="A67" s="5"/>
      <c r="B67" s="5"/>
      <c r="C67" s="169" t="s">
        <v>73</v>
      </c>
      <c r="D67" s="85">
        <v>578.5</v>
      </c>
      <c r="E67" s="85">
        <v>578.5</v>
      </c>
    </row>
    <row r="68" spans="1:5" s="34" customFormat="1" ht="33">
      <c r="A68" s="5"/>
      <c r="B68" s="5"/>
      <c r="C68" s="97" t="s">
        <v>77</v>
      </c>
      <c r="D68" s="85">
        <v>936</v>
      </c>
      <c r="E68" s="85">
        <v>936</v>
      </c>
    </row>
    <row r="69" spans="1:5" s="34" customFormat="1" ht="33">
      <c r="A69" s="5"/>
      <c r="B69" s="5"/>
      <c r="C69" s="97" t="s">
        <v>128</v>
      </c>
      <c r="D69" s="85">
        <v>2166.9</v>
      </c>
      <c r="E69" s="85">
        <v>2166.9</v>
      </c>
    </row>
    <row r="70" spans="1:5" s="34" customFormat="1" ht="33">
      <c r="A70" s="5"/>
      <c r="B70" s="5"/>
      <c r="C70" s="97" t="s">
        <v>129</v>
      </c>
      <c r="D70" s="85">
        <v>2200.5</v>
      </c>
      <c r="E70" s="85">
        <v>2200.5</v>
      </c>
    </row>
    <row r="71" spans="1:5" s="34" customFormat="1" ht="33">
      <c r="A71" s="5"/>
      <c r="B71" s="5"/>
      <c r="C71" s="97" t="s">
        <v>76</v>
      </c>
      <c r="D71" s="82">
        <v>77.5</v>
      </c>
      <c r="E71" s="82">
        <v>77.5</v>
      </c>
    </row>
    <row r="72" spans="1:5" s="34" customFormat="1" ht="16.5">
      <c r="A72" s="5"/>
      <c r="B72" s="5"/>
      <c r="C72" s="95" t="s">
        <v>12</v>
      </c>
      <c r="D72" s="84">
        <v>779055.02</v>
      </c>
      <c r="E72" s="84">
        <v>779055.02</v>
      </c>
    </row>
    <row r="73" spans="1:5" s="34" customFormat="1" ht="16.5">
      <c r="A73" s="5"/>
      <c r="B73" s="5"/>
      <c r="C73" s="96" t="s">
        <v>235</v>
      </c>
      <c r="D73" s="81"/>
      <c r="E73" s="81"/>
    </row>
    <row r="74" spans="1:5" s="34" customFormat="1" ht="49.5">
      <c r="A74" s="5"/>
      <c r="B74" s="5"/>
      <c r="C74" s="99" t="s">
        <v>148</v>
      </c>
      <c r="D74" s="82">
        <v>73043.100000000006</v>
      </c>
      <c r="E74" s="82">
        <v>73043.100000000006</v>
      </c>
    </row>
    <row r="75" spans="1:5" s="34" customFormat="1" ht="33">
      <c r="A75" s="5"/>
      <c r="B75" s="5"/>
      <c r="C75" s="99" t="s">
        <v>251</v>
      </c>
      <c r="D75" s="82">
        <v>13248</v>
      </c>
      <c r="E75" s="82">
        <v>13248</v>
      </c>
    </row>
    <row r="76" spans="1:5" s="34" customFormat="1" ht="16.5">
      <c r="A76" s="5"/>
      <c r="B76" s="5"/>
      <c r="C76" s="99" t="s">
        <v>104</v>
      </c>
      <c r="D76" s="82">
        <v>8100</v>
      </c>
      <c r="E76" s="82">
        <v>8100</v>
      </c>
    </row>
    <row r="77" spans="1:5" s="34" customFormat="1" ht="33">
      <c r="A77" s="5"/>
      <c r="B77" s="5"/>
      <c r="C77" s="99" t="s">
        <v>149</v>
      </c>
      <c r="D77" s="82">
        <v>12988.9</v>
      </c>
      <c r="E77" s="82">
        <v>12988.9</v>
      </c>
    </row>
    <row r="78" spans="1:5" s="34" customFormat="1" ht="26.25" customHeight="1">
      <c r="A78" s="5"/>
      <c r="B78" s="5"/>
      <c r="C78" s="99" t="s">
        <v>150</v>
      </c>
      <c r="D78" s="82">
        <v>262.89999999999998</v>
      </c>
      <c r="E78" s="82">
        <v>262.89999999999998</v>
      </c>
    </row>
    <row r="79" spans="1:5" s="34" customFormat="1" ht="33">
      <c r="A79" s="5"/>
      <c r="B79" s="5"/>
      <c r="C79" s="99" t="s">
        <v>160</v>
      </c>
      <c r="D79" s="82">
        <v>7305.6</v>
      </c>
      <c r="E79" s="82">
        <v>7305.6</v>
      </c>
    </row>
    <row r="80" spans="1:5" s="34" customFormat="1" ht="33">
      <c r="A80" s="5"/>
      <c r="B80" s="5"/>
      <c r="C80" s="99" t="s">
        <v>159</v>
      </c>
      <c r="D80" s="82">
        <v>83397.600000000006</v>
      </c>
      <c r="E80" s="82">
        <v>83397.600000000006</v>
      </c>
    </row>
    <row r="81" spans="1:5" s="34" customFormat="1" ht="33">
      <c r="A81" s="5"/>
      <c r="B81" s="5"/>
      <c r="C81" s="99" t="s">
        <v>158</v>
      </c>
      <c r="D81" s="82">
        <v>20250</v>
      </c>
      <c r="E81" s="82">
        <v>20250</v>
      </c>
    </row>
    <row r="82" spans="1:5" s="34" customFormat="1" ht="33">
      <c r="A82" s="5"/>
      <c r="B82" s="5"/>
      <c r="C82" s="99" t="s">
        <v>157</v>
      </c>
      <c r="D82" s="82">
        <v>7149.7</v>
      </c>
      <c r="E82" s="82">
        <v>7149.7</v>
      </c>
    </row>
    <row r="83" spans="1:5" s="34" customFormat="1" ht="49.5">
      <c r="A83" s="5"/>
      <c r="B83" s="5"/>
      <c r="C83" s="99" t="s">
        <v>145</v>
      </c>
      <c r="D83" s="82">
        <v>6209.93</v>
      </c>
      <c r="E83" s="82">
        <v>6209.93</v>
      </c>
    </row>
    <row r="84" spans="1:5" s="34" customFormat="1" ht="16.5">
      <c r="A84" s="5"/>
      <c r="B84" s="5"/>
      <c r="C84" s="99" t="s">
        <v>156</v>
      </c>
      <c r="D84" s="82">
        <v>7182</v>
      </c>
      <c r="E84" s="82">
        <v>7182</v>
      </c>
    </row>
    <row r="85" spans="1:5" s="34" customFormat="1" ht="33">
      <c r="A85" s="5"/>
      <c r="B85" s="5"/>
      <c r="C85" s="99" t="s">
        <v>146</v>
      </c>
      <c r="D85" s="82">
        <v>17260.89</v>
      </c>
      <c r="E85" s="82">
        <v>17260.89</v>
      </c>
    </row>
    <row r="86" spans="1:5" s="34" customFormat="1" ht="49.5">
      <c r="A86" s="5"/>
      <c r="B86" s="5"/>
      <c r="C86" s="99" t="s">
        <v>147</v>
      </c>
      <c r="D86" s="82">
        <v>83098.8</v>
      </c>
      <c r="E86" s="82">
        <v>83098.8</v>
      </c>
    </row>
    <row r="87" spans="1:5" s="34" customFormat="1" ht="23.25" customHeight="1">
      <c r="A87" s="5"/>
      <c r="B87" s="5"/>
      <c r="C87" s="99" t="s">
        <v>155</v>
      </c>
      <c r="D87" s="82">
        <v>18844</v>
      </c>
      <c r="E87" s="82">
        <v>18844</v>
      </c>
    </row>
    <row r="88" spans="1:5" s="34" customFormat="1" ht="23.25" customHeight="1">
      <c r="A88" s="5"/>
      <c r="B88" s="5"/>
      <c r="C88" s="99" t="s">
        <v>154</v>
      </c>
      <c r="D88" s="82">
        <v>52920</v>
      </c>
      <c r="E88" s="82">
        <v>52920</v>
      </c>
    </row>
    <row r="89" spans="1:5" s="34" customFormat="1" ht="33">
      <c r="A89" s="5"/>
      <c r="B89" s="5"/>
      <c r="C89" s="99" t="s">
        <v>153</v>
      </c>
      <c r="D89" s="82">
        <v>70732.399999999994</v>
      </c>
      <c r="E89" s="82">
        <v>70732.399999999994</v>
      </c>
    </row>
    <row r="90" spans="1:5" s="34" customFormat="1" ht="16.5">
      <c r="A90" s="5"/>
      <c r="B90" s="5"/>
      <c r="C90" s="99" t="s">
        <v>152</v>
      </c>
      <c r="D90" s="82">
        <v>150665.9</v>
      </c>
      <c r="E90" s="82">
        <v>150665.9</v>
      </c>
    </row>
    <row r="91" spans="1:5" s="34" customFormat="1" ht="33">
      <c r="A91" s="5"/>
      <c r="B91" s="5"/>
      <c r="C91" s="99" t="s">
        <v>151</v>
      </c>
      <c r="D91" s="82">
        <v>12400</v>
      </c>
      <c r="E91" s="82">
        <v>12400</v>
      </c>
    </row>
    <row r="92" spans="1:5" s="34" customFormat="1" ht="16.5">
      <c r="A92" s="5"/>
      <c r="B92" s="5"/>
      <c r="C92" s="99" t="s">
        <v>130</v>
      </c>
      <c r="D92" s="82">
        <v>131352</v>
      </c>
      <c r="E92" s="82">
        <v>131352</v>
      </c>
    </row>
    <row r="93" spans="1:5" s="34" customFormat="1" ht="33.75" customHeight="1">
      <c r="A93" s="5"/>
      <c r="B93" s="5"/>
      <c r="C93" s="99" t="s">
        <v>172</v>
      </c>
      <c r="D93" s="82">
        <v>2643.3</v>
      </c>
      <c r="E93" s="82">
        <v>2643.3</v>
      </c>
    </row>
    <row r="94" spans="1:5" s="21" customFormat="1" ht="19.5" customHeight="1">
      <c r="A94" s="78"/>
      <c r="B94" s="80"/>
      <c r="C94" s="95" t="s">
        <v>140</v>
      </c>
      <c r="D94" s="84">
        <v>182759.07</v>
      </c>
      <c r="E94" s="84">
        <v>182759.07</v>
      </c>
    </row>
    <row r="95" spans="1:5" s="21" customFormat="1" ht="19.5" customHeight="1">
      <c r="A95" s="78"/>
      <c r="B95" s="80"/>
      <c r="C95" s="96" t="s">
        <v>235</v>
      </c>
      <c r="D95" s="84"/>
      <c r="E95" s="84"/>
    </row>
    <row r="96" spans="1:5" s="21" customFormat="1" ht="19.5" customHeight="1">
      <c r="A96" s="78"/>
      <c r="B96" s="80"/>
      <c r="C96" s="99" t="s">
        <v>109</v>
      </c>
      <c r="D96" s="82">
        <v>30347</v>
      </c>
      <c r="E96" s="82">
        <v>30347</v>
      </c>
    </row>
    <row r="97" spans="1:5" s="21" customFormat="1" ht="39.75" customHeight="1">
      <c r="A97" s="78"/>
      <c r="B97" s="80"/>
      <c r="C97" s="99" t="s">
        <v>110</v>
      </c>
      <c r="D97" s="82">
        <v>25792.5</v>
      </c>
      <c r="E97" s="82">
        <v>25792.5</v>
      </c>
    </row>
    <row r="98" spans="1:5" s="21" customFormat="1" ht="39.75" customHeight="1">
      <c r="A98" s="78"/>
      <c r="B98" s="80"/>
      <c r="C98" s="99" t="s">
        <v>117</v>
      </c>
      <c r="D98" s="82">
        <v>115434</v>
      </c>
      <c r="E98" s="82">
        <v>115434</v>
      </c>
    </row>
    <row r="99" spans="1:5" s="21" customFormat="1" ht="49.5">
      <c r="A99" s="78"/>
      <c r="B99" s="80"/>
      <c r="C99" s="99" t="s">
        <v>119</v>
      </c>
      <c r="D99" s="82">
        <v>11185.57</v>
      </c>
      <c r="E99" s="82">
        <v>11185.57</v>
      </c>
    </row>
    <row r="100" spans="1:5" s="21" customFormat="1" ht="19.5" customHeight="1">
      <c r="A100" s="78"/>
      <c r="B100" s="80"/>
      <c r="C100" s="95" t="s">
        <v>141</v>
      </c>
      <c r="D100" s="84">
        <v>245591</v>
      </c>
      <c r="E100" s="84">
        <v>245591</v>
      </c>
    </row>
    <row r="101" spans="1:5" s="21" customFormat="1" ht="19.5" customHeight="1">
      <c r="A101" s="78"/>
      <c r="B101" s="80"/>
      <c r="C101" s="100" t="s">
        <v>235</v>
      </c>
      <c r="D101" s="84"/>
      <c r="E101" s="84"/>
    </row>
    <row r="102" spans="1:5" s="21" customFormat="1" ht="51.75" customHeight="1">
      <c r="A102" s="78"/>
      <c r="B102" s="80"/>
      <c r="C102" s="101" t="s">
        <v>218</v>
      </c>
      <c r="D102" s="82">
        <v>33642</v>
      </c>
      <c r="E102" s="82">
        <v>33642</v>
      </c>
    </row>
    <row r="103" spans="1:5" s="21" customFormat="1" ht="37.5" customHeight="1">
      <c r="A103" s="78"/>
      <c r="B103" s="80"/>
      <c r="C103" s="102" t="s">
        <v>219</v>
      </c>
      <c r="D103" s="82">
        <v>62700</v>
      </c>
      <c r="E103" s="82">
        <v>62700</v>
      </c>
    </row>
    <row r="104" spans="1:5" s="21" customFormat="1" ht="19.5" customHeight="1">
      <c r="A104" s="78"/>
      <c r="B104" s="80"/>
      <c r="C104" s="102" t="s">
        <v>220</v>
      </c>
      <c r="D104" s="82">
        <v>10701</v>
      </c>
      <c r="E104" s="82">
        <v>10701</v>
      </c>
    </row>
    <row r="105" spans="1:5" s="21" customFormat="1" ht="19.5" customHeight="1">
      <c r="A105" s="78"/>
      <c r="B105" s="80"/>
      <c r="C105" s="102" t="s">
        <v>221</v>
      </c>
      <c r="D105" s="82">
        <v>16882.5</v>
      </c>
      <c r="E105" s="82">
        <v>16882.5</v>
      </c>
    </row>
    <row r="106" spans="1:5" s="21" customFormat="1" ht="37.5" customHeight="1">
      <c r="A106" s="78"/>
      <c r="B106" s="80"/>
      <c r="C106" s="102" t="s">
        <v>268</v>
      </c>
      <c r="D106" s="82">
        <v>37452</v>
      </c>
      <c r="E106" s="82">
        <v>37452</v>
      </c>
    </row>
    <row r="107" spans="1:5" s="21" customFormat="1" ht="19.5" customHeight="1">
      <c r="A107" s="78"/>
      <c r="B107" s="80"/>
      <c r="C107" s="102" t="s">
        <v>222</v>
      </c>
      <c r="D107" s="82">
        <v>73173.5</v>
      </c>
      <c r="E107" s="82">
        <v>73173.5</v>
      </c>
    </row>
    <row r="108" spans="1:5" s="21" customFormat="1" ht="36.75" customHeight="1">
      <c r="A108" s="78"/>
      <c r="B108" s="80"/>
      <c r="C108" s="102" t="s">
        <v>223</v>
      </c>
      <c r="D108" s="82">
        <v>11040</v>
      </c>
      <c r="E108" s="82">
        <v>11040</v>
      </c>
    </row>
    <row r="109" spans="1:5" s="21" customFormat="1" ht="19.5" customHeight="1">
      <c r="A109" s="78"/>
      <c r="B109" s="80"/>
      <c r="C109" s="95" t="s">
        <v>142</v>
      </c>
      <c r="D109" s="84">
        <v>190327.8</v>
      </c>
      <c r="E109" s="84">
        <v>190327.8</v>
      </c>
    </row>
    <row r="110" spans="1:5" s="21" customFormat="1" ht="19.5" customHeight="1">
      <c r="A110" s="78"/>
      <c r="B110" s="80"/>
      <c r="C110" s="100" t="s">
        <v>235</v>
      </c>
      <c r="D110" s="81"/>
      <c r="E110" s="81"/>
    </row>
    <row r="111" spans="1:5" s="21" customFormat="1" ht="33">
      <c r="A111" s="78"/>
      <c r="B111" s="80"/>
      <c r="C111" s="99" t="s">
        <v>181</v>
      </c>
      <c r="D111" s="82">
        <v>11616</v>
      </c>
      <c r="E111" s="82">
        <v>11616</v>
      </c>
    </row>
    <row r="112" spans="1:5" s="21" customFormat="1" ht="33">
      <c r="A112" s="78"/>
      <c r="B112" s="80"/>
      <c r="C112" s="99" t="s">
        <v>182</v>
      </c>
      <c r="D112" s="82">
        <v>3987.6</v>
      </c>
      <c r="E112" s="82">
        <v>3987.6</v>
      </c>
    </row>
    <row r="113" spans="1:5" s="21" customFormat="1" ht="37.5" customHeight="1">
      <c r="A113" s="78"/>
      <c r="B113" s="80"/>
      <c r="C113" s="99" t="s">
        <v>183</v>
      </c>
      <c r="D113" s="82">
        <v>28278.9</v>
      </c>
      <c r="E113" s="82">
        <v>28278.9</v>
      </c>
    </row>
    <row r="114" spans="1:5" s="21" customFormat="1" ht="33">
      <c r="A114" s="78"/>
      <c r="B114" s="80"/>
      <c r="C114" s="99" t="s">
        <v>184</v>
      </c>
      <c r="D114" s="82">
        <v>5976.8</v>
      </c>
      <c r="E114" s="82">
        <v>5976.8</v>
      </c>
    </row>
    <row r="115" spans="1:5" s="21" customFormat="1" ht="54" customHeight="1">
      <c r="A115" s="78"/>
      <c r="B115" s="80"/>
      <c r="C115" s="99" t="s">
        <v>185</v>
      </c>
      <c r="D115" s="82">
        <v>31168.5</v>
      </c>
      <c r="E115" s="82">
        <v>31168.5</v>
      </c>
    </row>
    <row r="116" spans="1:5" s="21" customFormat="1" ht="19.5" customHeight="1">
      <c r="A116" s="78"/>
      <c r="B116" s="80"/>
      <c r="C116" s="99" t="s">
        <v>186</v>
      </c>
      <c r="D116" s="82">
        <v>60365.2</v>
      </c>
      <c r="E116" s="82">
        <v>60365.2</v>
      </c>
    </row>
    <row r="117" spans="1:5" s="21" customFormat="1" ht="39" customHeight="1">
      <c r="A117" s="78"/>
      <c r="B117" s="80"/>
      <c r="C117" s="99" t="s">
        <v>187</v>
      </c>
      <c r="D117" s="82">
        <v>48934.8</v>
      </c>
      <c r="E117" s="82">
        <v>48934.8</v>
      </c>
    </row>
    <row r="118" spans="1:5" s="34" customFormat="1" ht="16.5">
      <c r="A118" s="5"/>
      <c r="B118" s="5"/>
      <c r="C118" s="95" t="s">
        <v>136</v>
      </c>
      <c r="D118" s="84">
        <v>446302.41</v>
      </c>
      <c r="E118" s="84">
        <v>446302.41</v>
      </c>
    </row>
    <row r="119" spans="1:5" s="34" customFormat="1" ht="16.5">
      <c r="A119" s="5"/>
      <c r="B119" s="5"/>
      <c r="C119" s="100" t="s">
        <v>235</v>
      </c>
      <c r="D119" s="84"/>
      <c r="E119" s="84"/>
    </row>
    <row r="120" spans="1:5" s="34" customFormat="1" ht="24" customHeight="1">
      <c r="A120" s="5"/>
      <c r="B120" s="5"/>
      <c r="C120" s="103" t="s">
        <v>197</v>
      </c>
      <c r="D120" s="82">
        <v>98906.4</v>
      </c>
      <c r="E120" s="82">
        <v>98906.4</v>
      </c>
    </row>
    <row r="121" spans="1:5" s="34" customFormat="1" ht="33">
      <c r="A121" s="5"/>
      <c r="B121" s="5"/>
      <c r="C121" s="103" t="s">
        <v>225</v>
      </c>
      <c r="D121" s="82">
        <v>11190.8</v>
      </c>
      <c r="E121" s="82">
        <v>11190.8</v>
      </c>
    </row>
    <row r="122" spans="1:5" s="34" customFormat="1" ht="33">
      <c r="A122" s="5"/>
      <c r="B122" s="5"/>
      <c r="C122" s="103" t="s">
        <v>198</v>
      </c>
      <c r="D122" s="88">
        <v>72822.600000000006</v>
      </c>
      <c r="E122" s="88">
        <v>72822.600000000006</v>
      </c>
    </row>
    <row r="123" spans="1:5" s="34" customFormat="1" ht="33">
      <c r="A123" s="5"/>
      <c r="B123" s="5"/>
      <c r="C123" s="103" t="s">
        <v>199</v>
      </c>
      <c r="D123" s="89"/>
      <c r="E123" s="89"/>
    </row>
    <row r="124" spans="1:5" s="34" customFormat="1" ht="33">
      <c r="A124" s="5"/>
      <c r="B124" s="5"/>
      <c r="C124" s="103" t="s">
        <v>224</v>
      </c>
      <c r="D124" s="82">
        <v>88382.9</v>
      </c>
      <c r="E124" s="82">
        <v>88382.9</v>
      </c>
    </row>
    <row r="125" spans="1:5" s="34" customFormat="1" ht="33">
      <c r="A125" s="5"/>
      <c r="B125" s="5"/>
      <c r="C125" s="103" t="s">
        <v>190</v>
      </c>
      <c r="D125" s="82">
        <v>26605.8</v>
      </c>
      <c r="E125" s="82">
        <v>26605.8</v>
      </c>
    </row>
    <row r="126" spans="1:5" s="34" customFormat="1" ht="49.5">
      <c r="A126" s="5"/>
      <c r="B126" s="5"/>
      <c r="C126" s="103" t="s">
        <v>227</v>
      </c>
      <c r="D126" s="82">
        <v>38763</v>
      </c>
      <c r="E126" s="82">
        <v>38763</v>
      </c>
    </row>
    <row r="127" spans="1:5" s="34" customFormat="1" ht="49.5">
      <c r="A127" s="5"/>
      <c r="B127" s="5"/>
      <c r="C127" s="103" t="s">
        <v>226</v>
      </c>
      <c r="D127" s="82">
        <v>47974.5</v>
      </c>
      <c r="E127" s="82">
        <v>47974.5</v>
      </c>
    </row>
    <row r="128" spans="1:5" s="34" customFormat="1" ht="33">
      <c r="A128" s="5"/>
      <c r="B128" s="5"/>
      <c r="C128" s="103" t="s">
        <v>131</v>
      </c>
      <c r="D128" s="82">
        <v>61656.4</v>
      </c>
      <c r="E128" s="82">
        <v>61656.4</v>
      </c>
    </row>
    <row r="129" spans="1:5" s="34" customFormat="1" ht="16.5">
      <c r="A129" s="5"/>
      <c r="B129" s="5"/>
      <c r="C129" s="95" t="s">
        <v>143</v>
      </c>
      <c r="D129" s="84">
        <v>107993.106</v>
      </c>
      <c r="E129" s="84">
        <v>107993.106</v>
      </c>
    </row>
    <row r="130" spans="1:5" s="34" customFormat="1" ht="16.5">
      <c r="A130" s="5"/>
      <c r="B130" s="5"/>
      <c r="C130" s="100" t="s">
        <v>235</v>
      </c>
      <c r="D130" s="84"/>
      <c r="E130" s="84"/>
    </row>
    <row r="131" spans="1:5" s="34" customFormat="1" ht="33">
      <c r="A131" s="5"/>
      <c r="B131" s="5"/>
      <c r="C131" s="103" t="s">
        <v>193</v>
      </c>
      <c r="D131" s="82">
        <v>39138</v>
      </c>
      <c r="E131" s="82">
        <v>39138</v>
      </c>
    </row>
    <row r="132" spans="1:5" s="34" customFormat="1" ht="49.5">
      <c r="A132" s="5"/>
      <c r="B132" s="5"/>
      <c r="C132" s="103" t="s">
        <v>120</v>
      </c>
      <c r="D132" s="82">
        <v>14612</v>
      </c>
      <c r="E132" s="82">
        <v>14612</v>
      </c>
    </row>
    <row r="133" spans="1:5" s="34" customFormat="1" ht="49.5">
      <c r="A133" s="5"/>
      <c r="B133" s="5"/>
      <c r="C133" s="103" t="s">
        <v>121</v>
      </c>
      <c r="D133" s="82">
        <v>17940</v>
      </c>
      <c r="E133" s="82">
        <v>17940</v>
      </c>
    </row>
    <row r="134" spans="1:5" s="34" customFormat="1" ht="49.5">
      <c r="A134" s="5"/>
      <c r="B134" s="5"/>
      <c r="C134" s="103" t="s">
        <v>124</v>
      </c>
      <c r="D134" s="82">
        <v>8240.1</v>
      </c>
      <c r="E134" s="82">
        <v>8240.1</v>
      </c>
    </row>
    <row r="135" spans="1:5" s="34" customFormat="1" ht="66">
      <c r="A135" s="5"/>
      <c r="B135" s="5"/>
      <c r="C135" s="103" t="s">
        <v>132</v>
      </c>
      <c r="D135" s="82">
        <v>7353.7</v>
      </c>
      <c r="E135" s="82">
        <v>7353.7</v>
      </c>
    </row>
    <row r="136" spans="1:5" s="34" customFormat="1" ht="49.5">
      <c r="A136" s="5"/>
      <c r="B136" s="5"/>
      <c r="C136" s="103" t="s">
        <v>133</v>
      </c>
      <c r="D136" s="82">
        <v>7260</v>
      </c>
      <c r="E136" s="82">
        <v>7260</v>
      </c>
    </row>
    <row r="137" spans="1:5" s="34" customFormat="1" ht="33">
      <c r="A137" s="5"/>
      <c r="B137" s="5"/>
      <c r="C137" s="103" t="s">
        <v>194</v>
      </c>
      <c r="D137" s="82">
        <v>6849.3</v>
      </c>
      <c r="E137" s="82">
        <v>6849.3</v>
      </c>
    </row>
    <row r="138" spans="1:5" s="34" customFormat="1" ht="33">
      <c r="A138" s="5"/>
      <c r="B138" s="5"/>
      <c r="C138" s="103" t="s">
        <v>134</v>
      </c>
      <c r="D138" s="82">
        <v>6600</v>
      </c>
      <c r="E138" s="82">
        <v>6600</v>
      </c>
    </row>
    <row r="139" spans="1:5" s="34" customFormat="1" ht="16.5">
      <c r="A139" s="5"/>
      <c r="B139" s="5"/>
      <c r="C139" s="95" t="s">
        <v>144</v>
      </c>
      <c r="D139" s="84">
        <v>424038.3</v>
      </c>
      <c r="E139" s="84">
        <v>424038.3</v>
      </c>
    </row>
    <row r="140" spans="1:5" s="34" customFormat="1" ht="16.5">
      <c r="A140" s="5"/>
      <c r="B140" s="5"/>
      <c r="C140" s="100" t="s">
        <v>235</v>
      </c>
      <c r="D140" s="84"/>
      <c r="E140" s="84"/>
    </row>
    <row r="141" spans="1:5" s="15" customFormat="1" ht="33">
      <c r="A141" s="16"/>
      <c r="B141" s="16"/>
      <c r="C141" s="103" t="s">
        <v>125</v>
      </c>
      <c r="D141" s="82">
        <v>235242</v>
      </c>
      <c r="E141" s="82">
        <v>235242</v>
      </c>
    </row>
    <row r="142" spans="1:5" s="15" customFormat="1" ht="33">
      <c r="A142" s="16"/>
      <c r="B142" s="16"/>
      <c r="C142" s="103" t="s">
        <v>126</v>
      </c>
      <c r="D142" s="82">
        <v>188796.3</v>
      </c>
      <c r="E142" s="82">
        <v>188796.3</v>
      </c>
    </row>
    <row r="143" spans="1:5" s="15" customFormat="1">
      <c r="C143" s="22"/>
      <c r="D143" s="22"/>
      <c r="E143" s="22"/>
    </row>
    <row r="144" spans="1:5" s="15" customFormat="1">
      <c r="C144" s="22"/>
      <c r="D144" s="22"/>
      <c r="E144" s="22"/>
    </row>
    <row r="145" spans="3:5" s="15" customFormat="1">
      <c r="C145" s="22"/>
      <c r="D145" s="22"/>
      <c r="E145" s="22"/>
    </row>
    <row r="146" spans="3:5" s="15" customFormat="1">
      <c r="C146" s="22"/>
      <c r="D146" s="22"/>
      <c r="E146" s="22"/>
    </row>
    <row r="147" spans="3:5" s="15" customFormat="1">
      <c r="C147" s="22"/>
      <c r="D147" s="22"/>
      <c r="E147" s="22"/>
    </row>
    <row r="148" spans="3:5" s="15" customFormat="1">
      <c r="C148" s="22"/>
      <c r="D148" s="22"/>
      <c r="E148" s="22"/>
    </row>
    <row r="149" spans="3:5" s="15" customFormat="1">
      <c r="C149" s="22"/>
      <c r="D149" s="22"/>
      <c r="E149" s="22"/>
    </row>
    <row r="150" spans="3:5" s="15" customFormat="1">
      <c r="C150" s="22"/>
      <c r="D150" s="22"/>
      <c r="E150" s="22"/>
    </row>
    <row r="151" spans="3:5" s="15" customFormat="1">
      <c r="C151" s="22"/>
      <c r="D151" s="22"/>
      <c r="E151" s="22"/>
    </row>
    <row r="152" spans="3:5" s="15" customFormat="1">
      <c r="C152" s="22"/>
      <c r="D152" s="22"/>
      <c r="E152" s="22"/>
    </row>
    <row r="153" spans="3:5" s="15" customFormat="1">
      <c r="C153" s="22"/>
      <c r="D153" s="22"/>
      <c r="E153" s="22"/>
    </row>
    <row r="154" spans="3:5" s="15" customFormat="1">
      <c r="C154" s="22"/>
      <c r="D154" s="22"/>
      <c r="E154" s="22"/>
    </row>
    <row r="155" spans="3:5" s="15" customFormat="1">
      <c r="C155" s="22"/>
      <c r="D155" s="22"/>
      <c r="E155" s="22"/>
    </row>
    <row r="156" spans="3:5" s="15" customFormat="1">
      <c r="C156" s="22"/>
      <c r="D156" s="22"/>
      <c r="E156" s="22"/>
    </row>
    <row r="157" spans="3:5" s="15" customFormat="1">
      <c r="C157" s="22"/>
      <c r="D157" s="22"/>
      <c r="E157" s="22"/>
    </row>
    <row r="158" spans="3:5" s="15" customFormat="1">
      <c r="C158" s="22"/>
      <c r="D158" s="22"/>
      <c r="E158" s="22"/>
    </row>
    <row r="159" spans="3:5" s="15" customFormat="1">
      <c r="C159" s="22"/>
      <c r="D159" s="22"/>
      <c r="E159" s="22"/>
    </row>
    <row r="160" spans="3:5" s="15" customFormat="1">
      <c r="C160" s="22"/>
      <c r="D160" s="22"/>
      <c r="E160" s="22"/>
    </row>
    <row r="161" spans="3:5" s="15" customFormat="1">
      <c r="C161" s="22"/>
      <c r="D161" s="22"/>
      <c r="E161" s="22"/>
    </row>
    <row r="162" spans="3:5" s="15" customFormat="1">
      <c r="C162" s="22"/>
      <c r="D162" s="22"/>
      <c r="E162" s="22"/>
    </row>
    <row r="163" spans="3:5" s="15" customFormat="1">
      <c r="C163" s="22"/>
      <c r="D163" s="22"/>
      <c r="E163" s="22"/>
    </row>
    <row r="164" spans="3:5" s="15" customFormat="1">
      <c r="C164" s="22"/>
      <c r="D164" s="22"/>
      <c r="E164" s="22"/>
    </row>
    <row r="165" spans="3:5" s="15" customFormat="1">
      <c r="C165" s="22"/>
      <c r="D165" s="22"/>
      <c r="E165" s="22"/>
    </row>
    <row r="166" spans="3:5" s="15" customFormat="1">
      <c r="C166" s="22"/>
      <c r="D166" s="22"/>
      <c r="E166" s="22"/>
    </row>
    <row r="167" spans="3:5" s="15" customFormat="1">
      <c r="C167" s="22"/>
      <c r="D167" s="22"/>
      <c r="E167" s="22"/>
    </row>
    <row r="168" spans="3:5" s="15" customFormat="1">
      <c r="C168" s="22"/>
      <c r="D168" s="22"/>
      <c r="E168" s="22"/>
    </row>
    <row r="169" spans="3:5" s="15" customFormat="1">
      <c r="C169" s="22"/>
      <c r="D169" s="22"/>
      <c r="E169" s="22"/>
    </row>
    <row r="170" spans="3:5" s="15" customFormat="1">
      <c r="C170" s="22"/>
      <c r="D170" s="22"/>
      <c r="E170" s="22"/>
    </row>
    <row r="171" spans="3:5" s="15" customFormat="1">
      <c r="C171" s="22"/>
      <c r="D171" s="22"/>
      <c r="E171" s="22"/>
    </row>
    <row r="172" spans="3:5" s="15" customFormat="1">
      <c r="C172" s="22"/>
      <c r="D172" s="22"/>
      <c r="E172" s="22"/>
    </row>
    <row r="173" spans="3:5" s="15" customFormat="1">
      <c r="C173" s="22"/>
      <c r="D173" s="22"/>
      <c r="E173" s="22"/>
    </row>
    <row r="174" spans="3:5" s="15" customFormat="1">
      <c r="C174" s="22"/>
      <c r="D174" s="22"/>
      <c r="E174" s="22"/>
    </row>
    <row r="175" spans="3:5" s="15" customFormat="1">
      <c r="C175" s="22"/>
      <c r="D175" s="22"/>
      <c r="E175" s="22"/>
    </row>
    <row r="176" spans="3:5" s="15" customFormat="1">
      <c r="C176" s="22"/>
      <c r="D176" s="22"/>
      <c r="E176" s="22"/>
    </row>
    <row r="177" spans="3:5" s="15" customFormat="1">
      <c r="C177" s="22"/>
      <c r="D177" s="22"/>
      <c r="E177" s="22"/>
    </row>
    <row r="178" spans="3:5" s="15" customFormat="1">
      <c r="C178" s="22"/>
      <c r="D178" s="22"/>
      <c r="E178" s="22"/>
    </row>
  </sheetData>
  <mergeCells count="9">
    <mergeCell ref="D8:E8"/>
    <mergeCell ref="A13:E13"/>
    <mergeCell ref="D122:D123"/>
    <mergeCell ref="E122:E123"/>
    <mergeCell ref="A5:E5"/>
    <mergeCell ref="B14:C14"/>
    <mergeCell ref="A8:B8"/>
    <mergeCell ref="C8:C9"/>
    <mergeCell ref="A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opLeftCell="A82" zoomScale="87" zoomScaleNormal="87" workbookViewId="0">
      <selection activeCell="F25" sqref="F25"/>
    </sheetView>
  </sheetViews>
  <sheetFormatPr defaultRowHeight="16.5"/>
  <cols>
    <col min="1" max="1" width="8.140625" style="34" customWidth="1"/>
    <col min="2" max="2" width="7.5703125" style="34" customWidth="1"/>
    <col min="3" max="3" width="7" style="34" customWidth="1"/>
    <col min="4" max="4" width="15" style="34" customWidth="1"/>
    <col min="5" max="5" width="15" style="33" customWidth="1"/>
    <col min="6" max="6" width="66.5703125" style="34" customWidth="1"/>
    <col min="7" max="7" width="26.140625" style="34" customWidth="1"/>
    <col min="8" max="8" width="27.140625" style="34" customWidth="1"/>
    <col min="9" max="16384" width="9.140625" style="1"/>
  </cols>
  <sheetData>
    <row r="1" spans="1:9" s="2" customFormat="1" ht="13.5" customHeight="1">
      <c r="A1" s="132" t="s">
        <v>233</v>
      </c>
      <c r="B1" s="132"/>
      <c r="C1" s="132"/>
      <c r="D1" s="132"/>
      <c r="E1" s="132"/>
      <c r="F1" s="132"/>
      <c r="G1" s="132"/>
      <c r="H1" s="132" t="s">
        <v>237</v>
      </c>
    </row>
    <row r="2" spans="1:9" s="2" customFormat="1" ht="18.75" customHeight="1">
      <c r="A2" s="132"/>
      <c r="B2" s="132"/>
      <c r="C2" s="132"/>
      <c r="D2" s="132"/>
      <c r="E2" s="132"/>
      <c r="F2" s="132"/>
      <c r="G2" s="132"/>
      <c r="H2" s="132" t="s">
        <v>252</v>
      </c>
    </row>
    <row r="3" spans="1:9" s="2" customFormat="1" ht="15" customHeight="1">
      <c r="B3" s="132"/>
      <c r="C3" s="132"/>
      <c r="D3" s="132"/>
      <c r="E3" s="132"/>
      <c r="F3" s="132"/>
      <c r="G3" s="132"/>
      <c r="H3" s="132" t="s">
        <v>78</v>
      </c>
    </row>
    <row r="4" spans="1:9">
      <c r="A4" s="121"/>
      <c r="B4" s="122"/>
      <c r="C4" s="122"/>
      <c r="D4" s="122"/>
      <c r="E4" s="122"/>
      <c r="F4" s="122"/>
      <c r="G4" s="122"/>
      <c r="H4" s="122"/>
    </row>
    <row r="5" spans="1:9" ht="40.5" customHeight="1">
      <c r="A5" s="104" t="s">
        <v>234</v>
      </c>
      <c r="B5" s="104"/>
      <c r="C5" s="104"/>
      <c r="D5" s="104"/>
      <c r="E5" s="104"/>
      <c r="F5" s="104"/>
      <c r="G5" s="104"/>
      <c r="H5" s="104"/>
    </row>
    <row r="6" spans="1:9" ht="17.25" customHeight="1">
      <c r="A6" s="123"/>
      <c r="B6" s="124"/>
      <c r="C6" s="124"/>
      <c r="D6" s="123"/>
      <c r="E6" s="123"/>
      <c r="F6" s="123"/>
      <c r="G6" s="123"/>
      <c r="H6" s="105" t="s">
        <v>79</v>
      </c>
    </row>
    <row r="7" spans="1:9" ht="52.5" customHeight="1">
      <c r="A7" s="106" t="s">
        <v>63</v>
      </c>
      <c r="B7" s="107"/>
      <c r="C7" s="107"/>
      <c r="D7" s="106" t="s">
        <v>2</v>
      </c>
      <c r="E7" s="108"/>
      <c r="F7" s="109" t="s">
        <v>80</v>
      </c>
      <c r="G7" s="106" t="s">
        <v>81</v>
      </c>
      <c r="H7" s="108"/>
    </row>
    <row r="8" spans="1:9" ht="41.25" customHeight="1">
      <c r="A8" s="110" t="s">
        <v>82</v>
      </c>
      <c r="B8" s="111" t="s">
        <v>83</v>
      </c>
      <c r="C8" s="111" t="s">
        <v>64</v>
      </c>
      <c r="D8" s="110" t="s">
        <v>39</v>
      </c>
      <c r="E8" s="110" t="s">
        <v>40</v>
      </c>
      <c r="F8" s="112"/>
      <c r="G8" s="110" t="s">
        <v>45</v>
      </c>
      <c r="H8" s="110" t="s">
        <v>84</v>
      </c>
    </row>
    <row r="9" spans="1:9">
      <c r="A9" s="110"/>
      <c r="B9" s="111"/>
      <c r="C9" s="111"/>
      <c r="D9" s="110"/>
      <c r="E9" s="110"/>
      <c r="F9" s="47" t="s">
        <v>9</v>
      </c>
      <c r="G9" s="49">
        <f>+G11</f>
        <v>0</v>
      </c>
      <c r="H9" s="49">
        <f>+H11</f>
        <v>0</v>
      </c>
      <c r="I9" s="34"/>
    </row>
    <row r="10" spans="1:9">
      <c r="A10" s="110"/>
      <c r="B10" s="111"/>
      <c r="C10" s="111"/>
      <c r="D10" s="110"/>
      <c r="E10" s="110"/>
      <c r="F10" s="113" t="s">
        <v>6</v>
      </c>
      <c r="G10" s="114"/>
      <c r="H10" s="114"/>
      <c r="I10" s="34"/>
    </row>
    <row r="11" spans="1:9" s="12" customFormat="1" ht="33">
      <c r="A11" s="125" t="s">
        <v>228</v>
      </c>
      <c r="B11" s="126"/>
      <c r="C11" s="126"/>
      <c r="D11" s="47"/>
      <c r="E11" s="48"/>
      <c r="F11" s="52" t="s">
        <v>229</v>
      </c>
      <c r="G11" s="49">
        <f>+G13</f>
        <v>0</v>
      </c>
      <c r="H11" s="49">
        <f>+H13</f>
        <v>0</v>
      </c>
      <c r="I11" s="34"/>
    </row>
    <row r="12" spans="1:9" s="12" customFormat="1">
      <c r="A12" s="126"/>
      <c r="B12" s="126"/>
      <c r="C12" s="126"/>
      <c r="D12" s="5"/>
      <c r="E12" s="50"/>
      <c r="F12" s="50" t="s">
        <v>6</v>
      </c>
      <c r="G12" s="49"/>
      <c r="H12" s="49"/>
      <c r="I12" s="34"/>
    </row>
    <row r="13" spans="1:9" s="12" customFormat="1" ht="33">
      <c r="A13" s="126"/>
      <c r="B13" s="125" t="s">
        <v>230</v>
      </c>
      <c r="C13" s="126"/>
      <c r="D13" s="47"/>
      <c r="E13" s="48"/>
      <c r="F13" s="52" t="s">
        <v>231</v>
      </c>
      <c r="G13" s="49">
        <f>+G15</f>
        <v>0</v>
      </c>
      <c r="H13" s="49">
        <f>+H15</f>
        <v>0</v>
      </c>
      <c r="I13" s="34"/>
    </row>
    <row r="14" spans="1:9" s="12" customFormat="1">
      <c r="A14" s="126"/>
      <c r="B14" s="126"/>
      <c r="C14" s="126"/>
      <c r="D14" s="5"/>
      <c r="E14" s="50"/>
      <c r="F14" s="50" t="s">
        <v>6</v>
      </c>
      <c r="G14" s="49"/>
      <c r="H14" s="50"/>
      <c r="I14" s="34"/>
    </row>
    <row r="15" spans="1:9" s="12" customFormat="1" ht="33">
      <c r="A15" s="126"/>
      <c r="B15" s="126"/>
      <c r="C15" s="125" t="s">
        <v>228</v>
      </c>
      <c r="D15" s="47"/>
      <c r="E15" s="48"/>
      <c r="F15" s="52" t="s">
        <v>231</v>
      </c>
      <c r="G15" s="49">
        <f>+G17</f>
        <v>0</v>
      </c>
      <c r="H15" s="49">
        <f>+H17</f>
        <v>0</v>
      </c>
      <c r="I15" s="34"/>
    </row>
    <row r="16" spans="1:9" s="34" customFormat="1" ht="17.25" customHeight="1">
      <c r="A16" s="87"/>
      <c r="B16" s="87"/>
      <c r="C16" s="5"/>
      <c r="D16" s="5"/>
      <c r="E16" s="51"/>
      <c r="F16" s="51" t="s">
        <v>6</v>
      </c>
      <c r="G16" s="49"/>
      <c r="H16" s="51"/>
    </row>
    <row r="17" spans="1:9">
      <c r="A17" s="127"/>
      <c r="B17" s="128"/>
      <c r="C17" s="128"/>
      <c r="D17" s="125">
        <v>1212</v>
      </c>
      <c r="E17" s="127"/>
      <c r="F17" s="52" t="s">
        <v>85</v>
      </c>
      <c r="G17" s="49">
        <f>G19</f>
        <v>0</v>
      </c>
      <c r="H17" s="49">
        <f>H19</f>
        <v>0</v>
      </c>
      <c r="I17" s="34"/>
    </row>
    <row r="18" spans="1:9" ht="26.25" customHeight="1">
      <c r="A18" s="110"/>
      <c r="B18" s="111"/>
      <c r="C18" s="111"/>
      <c r="D18" s="110"/>
      <c r="E18" s="110"/>
      <c r="F18" s="113" t="s">
        <v>6</v>
      </c>
      <c r="G18" s="129"/>
      <c r="H18" s="129"/>
      <c r="I18" s="34"/>
    </row>
    <row r="19" spans="1:9" s="34" customFormat="1" ht="57.75" customHeight="1">
      <c r="A19" s="127"/>
      <c r="B19" s="128"/>
      <c r="C19" s="128"/>
      <c r="D19" s="127"/>
      <c r="E19" s="125">
        <v>12007</v>
      </c>
      <c r="F19" s="52" t="s">
        <v>86</v>
      </c>
      <c r="G19" s="49">
        <f>+G21+G28+G35+G42+G49+G56+G63+G70+G77+G84+G91</f>
        <v>0</v>
      </c>
      <c r="H19" s="49">
        <f>+H21+H28+H35+H42+H49+H56+H63+H70+H77+H84+H91</f>
        <v>0</v>
      </c>
    </row>
    <row r="20" spans="1:9" s="12" customFormat="1">
      <c r="A20" s="110"/>
      <c r="B20" s="111"/>
      <c r="C20" s="111"/>
      <c r="D20" s="110"/>
      <c r="E20" s="110"/>
      <c r="F20" s="113" t="s">
        <v>7</v>
      </c>
      <c r="G20" s="113"/>
      <c r="H20" s="115"/>
      <c r="I20" s="34"/>
    </row>
    <row r="21" spans="1:9" s="12" customFormat="1">
      <c r="A21" s="110"/>
      <c r="B21" s="111"/>
      <c r="C21" s="111"/>
      <c r="D21" s="110"/>
      <c r="E21" s="110"/>
      <c r="F21" s="116" t="s">
        <v>232</v>
      </c>
      <c r="G21" s="130">
        <f>+G23</f>
        <v>-2646243.5290000001</v>
      </c>
      <c r="H21" s="130">
        <f>+H23</f>
        <v>-2646243.5290000001</v>
      </c>
      <c r="I21" s="34"/>
    </row>
    <row r="22" spans="1:9" s="12" customFormat="1" ht="42" customHeight="1">
      <c r="A22" s="110"/>
      <c r="B22" s="111"/>
      <c r="C22" s="111"/>
      <c r="D22" s="110"/>
      <c r="E22" s="110"/>
      <c r="F22" s="113" t="s">
        <v>8</v>
      </c>
      <c r="G22" s="131"/>
      <c r="H22" s="131"/>
      <c r="I22" s="34"/>
    </row>
    <row r="23" spans="1:9" s="12" customFormat="1">
      <c r="A23" s="110"/>
      <c r="B23" s="111"/>
      <c r="C23" s="111"/>
      <c r="D23" s="110"/>
      <c r="E23" s="110"/>
      <c r="F23" s="113" t="s">
        <v>9</v>
      </c>
      <c r="G23" s="130">
        <f t="shared" ref="G23:H26" si="0">+G24</f>
        <v>-2646243.5290000001</v>
      </c>
      <c r="H23" s="130">
        <f t="shared" si="0"/>
        <v>-2646243.5290000001</v>
      </c>
      <c r="I23" s="34"/>
    </row>
    <row r="24" spans="1:9" s="12" customFormat="1">
      <c r="A24" s="110"/>
      <c r="B24" s="111"/>
      <c r="C24" s="111"/>
      <c r="D24" s="110"/>
      <c r="E24" s="110"/>
      <c r="F24" s="113" t="s">
        <v>10</v>
      </c>
      <c r="G24" s="130">
        <f t="shared" si="0"/>
        <v>-2646243.5290000001</v>
      </c>
      <c r="H24" s="130">
        <f t="shared" si="0"/>
        <v>-2646243.5290000001</v>
      </c>
      <c r="I24" s="34"/>
    </row>
    <row r="25" spans="1:9" s="12" customFormat="1">
      <c r="A25" s="110"/>
      <c r="B25" s="111"/>
      <c r="C25" s="111"/>
      <c r="D25" s="110"/>
      <c r="E25" s="110"/>
      <c r="F25" s="113" t="s">
        <v>11</v>
      </c>
      <c r="G25" s="130">
        <f t="shared" si="0"/>
        <v>-2646243.5290000001</v>
      </c>
      <c r="H25" s="130">
        <f t="shared" si="0"/>
        <v>-2646243.5290000001</v>
      </c>
      <c r="I25" s="34"/>
    </row>
    <row r="26" spans="1:9" s="30" customFormat="1" ht="39" customHeight="1">
      <c r="A26" s="110"/>
      <c r="B26" s="111"/>
      <c r="C26" s="111"/>
      <c r="D26" s="110"/>
      <c r="E26" s="110"/>
      <c r="F26" s="113" t="s">
        <v>47</v>
      </c>
      <c r="G26" s="130">
        <f t="shared" si="0"/>
        <v>-2646243.5290000001</v>
      </c>
      <c r="H26" s="130">
        <f t="shared" si="0"/>
        <v>-2646243.5290000001</v>
      </c>
      <c r="I26" s="34"/>
    </row>
    <row r="27" spans="1:9" s="34" customFormat="1">
      <c r="A27" s="110"/>
      <c r="B27" s="111"/>
      <c r="C27" s="111"/>
      <c r="D27" s="110"/>
      <c r="E27" s="110"/>
      <c r="F27" s="113" t="s">
        <v>48</v>
      </c>
      <c r="G27" s="130">
        <f>-G28-G35-G42-G49-G56-G63-G70-G77-G84-G91</f>
        <v>-2646243.5290000001</v>
      </c>
      <c r="H27" s="130">
        <f>-H28-H35-H42-H49-H56-H63-H70-H77-H84-H91</f>
        <v>-2646243.5290000001</v>
      </c>
    </row>
    <row r="28" spans="1:9" s="12" customFormat="1">
      <c r="A28" s="110"/>
      <c r="B28" s="111"/>
      <c r="C28" s="111"/>
      <c r="D28" s="110"/>
      <c r="E28" s="110"/>
      <c r="F28" s="116" t="s">
        <v>87</v>
      </c>
      <c r="G28" s="131">
        <v>137821.12</v>
      </c>
      <c r="H28" s="131">
        <v>137821.12</v>
      </c>
      <c r="I28" s="34"/>
    </row>
    <row r="29" spans="1:9" s="12" customFormat="1" ht="42" customHeight="1">
      <c r="A29" s="110"/>
      <c r="B29" s="111"/>
      <c r="C29" s="111"/>
      <c r="D29" s="110"/>
      <c r="E29" s="110"/>
      <c r="F29" s="113" t="s">
        <v>8</v>
      </c>
      <c r="G29" s="131"/>
      <c r="H29" s="131"/>
      <c r="I29" s="34"/>
    </row>
    <row r="30" spans="1:9" s="12" customFormat="1">
      <c r="A30" s="110"/>
      <c r="B30" s="111"/>
      <c r="C30" s="111"/>
      <c r="D30" s="110"/>
      <c r="E30" s="110"/>
      <c r="F30" s="113" t="s">
        <v>9</v>
      </c>
      <c r="G30" s="131">
        <v>137821.12</v>
      </c>
      <c r="H30" s="131">
        <v>137821.12</v>
      </c>
      <c r="I30" s="34"/>
    </row>
    <row r="31" spans="1:9" s="12" customFormat="1">
      <c r="A31" s="110"/>
      <c r="B31" s="111"/>
      <c r="C31" s="111"/>
      <c r="D31" s="110"/>
      <c r="E31" s="110"/>
      <c r="F31" s="113" t="s">
        <v>10</v>
      </c>
      <c r="G31" s="131">
        <v>137821.12</v>
      </c>
      <c r="H31" s="131">
        <v>137821.12</v>
      </c>
      <c r="I31" s="34"/>
    </row>
    <row r="32" spans="1:9" s="12" customFormat="1">
      <c r="A32" s="110"/>
      <c r="B32" s="111"/>
      <c r="C32" s="111"/>
      <c r="D32" s="110"/>
      <c r="E32" s="110"/>
      <c r="F32" s="113" t="s">
        <v>11</v>
      </c>
      <c r="G32" s="131">
        <v>137821.12</v>
      </c>
      <c r="H32" s="131">
        <v>137821.12</v>
      </c>
      <c r="I32" s="34"/>
    </row>
    <row r="33" spans="1:9" s="30" customFormat="1" ht="39" customHeight="1">
      <c r="A33" s="110"/>
      <c r="B33" s="111"/>
      <c r="C33" s="111"/>
      <c r="D33" s="110"/>
      <c r="E33" s="110"/>
      <c r="F33" s="113" t="s">
        <v>47</v>
      </c>
      <c r="G33" s="131">
        <v>137821.12</v>
      </c>
      <c r="H33" s="131">
        <v>137821.12</v>
      </c>
      <c r="I33" s="34"/>
    </row>
    <row r="34" spans="1:9">
      <c r="A34" s="110"/>
      <c r="B34" s="111"/>
      <c r="C34" s="111"/>
      <c r="D34" s="110"/>
      <c r="E34" s="110"/>
      <c r="F34" s="113" t="s">
        <v>48</v>
      </c>
      <c r="G34" s="131">
        <v>137821.12</v>
      </c>
      <c r="H34" s="131">
        <v>137821.12</v>
      </c>
      <c r="I34" s="34"/>
    </row>
    <row r="35" spans="1:9" s="34" customFormat="1">
      <c r="A35" s="110"/>
      <c r="B35" s="111"/>
      <c r="C35" s="111"/>
      <c r="D35" s="110"/>
      <c r="E35" s="110"/>
      <c r="F35" s="116" t="s">
        <v>135</v>
      </c>
      <c r="G35" s="131">
        <v>113258</v>
      </c>
      <c r="H35" s="131">
        <v>113258</v>
      </c>
    </row>
    <row r="36" spans="1:9" s="34" customFormat="1" ht="33">
      <c r="A36" s="110"/>
      <c r="B36" s="111"/>
      <c r="C36" s="111"/>
      <c r="D36" s="110"/>
      <c r="E36" s="110"/>
      <c r="F36" s="113" t="s">
        <v>8</v>
      </c>
      <c r="G36" s="131"/>
      <c r="H36" s="131"/>
    </row>
    <row r="37" spans="1:9" s="34" customFormat="1">
      <c r="A37" s="110"/>
      <c r="B37" s="111"/>
      <c r="C37" s="111"/>
      <c r="D37" s="110"/>
      <c r="E37" s="110"/>
      <c r="F37" s="113" t="s">
        <v>9</v>
      </c>
      <c r="G37" s="131">
        <v>113258</v>
      </c>
      <c r="H37" s="131">
        <v>113258</v>
      </c>
    </row>
    <row r="38" spans="1:9" s="34" customFormat="1">
      <c r="A38" s="110"/>
      <c r="B38" s="111"/>
      <c r="C38" s="111"/>
      <c r="D38" s="110"/>
      <c r="E38" s="110"/>
      <c r="F38" s="113" t="s">
        <v>10</v>
      </c>
      <c r="G38" s="131">
        <v>113258</v>
      </c>
      <c r="H38" s="131">
        <v>113258</v>
      </c>
    </row>
    <row r="39" spans="1:9" s="34" customFormat="1">
      <c r="A39" s="110"/>
      <c r="B39" s="111"/>
      <c r="C39" s="111"/>
      <c r="D39" s="110"/>
      <c r="E39" s="110"/>
      <c r="F39" s="113" t="s">
        <v>11</v>
      </c>
      <c r="G39" s="131">
        <v>113258</v>
      </c>
      <c r="H39" s="131">
        <v>113258</v>
      </c>
    </row>
    <row r="40" spans="1:9" s="34" customFormat="1" ht="35.25" customHeight="1">
      <c r="A40" s="110"/>
      <c r="B40" s="111"/>
      <c r="C40" s="111"/>
      <c r="D40" s="110"/>
      <c r="E40" s="110"/>
      <c r="F40" s="113" t="s">
        <v>47</v>
      </c>
      <c r="G40" s="131">
        <v>113258</v>
      </c>
      <c r="H40" s="131">
        <v>113258</v>
      </c>
    </row>
    <row r="41" spans="1:9" s="34" customFormat="1">
      <c r="A41" s="110"/>
      <c r="B41" s="111"/>
      <c r="C41" s="111"/>
      <c r="D41" s="110"/>
      <c r="E41" s="110"/>
      <c r="F41" s="113" t="s">
        <v>48</v>
      </c>
      <c r="G41" s="131">
        <v>113258</v>
      </c>
      <c r="H41" s="131">
        <v>113258</v>
      </c>
    </row>
    <row r="42" spans="1:9">
      <c r="A42" s="110"/>
      <c r="B42" s="111"/>
      <c r="C42" s="111"/>
      <c r="D42" s="110"/>
      <c r="E42" s="110"/>
      <c r="F42" s="116" t="s">
        <v>88</v>
      </c>
      <c r="G42" s="131">
        <v>19097.7</v>
      </c>
      <c r="H42" s="131">
        <v>19097.7</v>
      </c>
      <c r="I42" s="34"/>
    </row>
    <row r="43" spans="1:9" ht="33">
      <c r="A43" s="110"/>
      <c r="B43" s="111"/>
      <c r="C43" s="111"/>
      <c r="D43" s="110"/>
      <c r="E43" s="110"/>
      <c r="F43" s="113" t="s">
        <v>8</v>
      </c>
      <c r="G43" s="131"/>
      <c r="H43" s="131"/>
      <c r="I43" s="34"/>
    </row>
    <row r="44" spans="1:9">
      <c r="A44" s="110"/>
      <c r="B44" s="111"/>
      <c r="C44" s="111"/>
      <c r="D44" s="110"/>
      <c r="E44" s="110"/>
      <c r="F44" s="113" t="s">
        <v>9</v>
      </c>
      <c r="G44" s="131">
        <v>19097.7</v>
      </c>
      <c r="H44" s="131">
        <v>19097.7</v>
      </c>
      <c r="I44" s="34"/>
    </row>
    <row r="45" spans="1:9">
      <c r="A45" s="110"/>
      <c r="B45" s="111"/>
      <c r="C45" s="111"/>
      <c r="D45" s="110"/>
      <c r="E45" s="110"/>
      <c r="F45" s="113" t="s">
        <v>10</v>
      </c>
      <c r="G45" s="131">
        <v>19097.7</v>
      </c>
      <c r="H45" s="131">
        <v>19097.7</v>
      </c>
      <c r="I45" s="34"/>
    </row>
    <row r="46" spans="1:9">
      <c r="A46" s="110"/>
      <c r="B46" s="111"/>
      <c r="C46" s="111"/>
      <c r="D46" s="110"/>
      <c r="E46" s="110"/>
      <c r="F46" s="113" t="s">
        <v>11</v>
      </c>
      <c r="G46" s="131">
        <v>19097.7</v>
      </c>
      <c r="H46" s="131">
        <v>19097.7</v>
      </c>
      <c r="I46" s="34"/>
    </row>
    <row r="47" spans="1:9" ht="35.25" customHeight="1">
      <c r="A47" s="110"/>
      <c r="B47" s="111"/>
      <c r="C47" s="111"/>
      <c r="D47" s="110"/>
      <c r="E47" s="110"/>
      <c r="F47" s="113" t="s">
        <v>47</v>
      </c>
      <c r="G47" s="131">
        <v>19097.7</v>
      </c>
      <c r="H47" s="131">
        <v>19097.7</v>
      </c>
      <c r="I47" s="34"/>
    </row>
    <row r="48" spans="1:9">
      <c r="A48" s="110"/>
      <c r="B48" s="111"/>
      <c r="C48" s="111"/>
      <c r="D48" s="110"/>
      <c r="E48" s="110"/>
      <c r="F48" s="113" t="s">
        <v>48</v>
      </c>
      <c r="G48" s="131">
        <v>19097.7</v>
      </c>
      <c r="H48" s="131">
        <v>19097.7</v>
      </c>
      <c r="I48" s="34"/>
    </row>
    <row r="49" spans="1:9">
      <c r="A49" s="110"/>
      <c r="B49" s="111"/>
      <c r="C49" s="111"/>
      <c r="D49" s="110"/>
      <c r="E49" s="110"/>
      <c r="F49" s="116" t="s">
        <v>89</v>
      </c>
      <c r="G49" s="131">
        <v>779055.02</v>
      </c>
      <c r="H49" s="131">
        <f>G49</f>
        <v>779055.02</v>
      </c>
      <c r="I49" s="34"/>
    </row>
    <row r="50" spans="1:9" ht="42" customHeight="1">
      <c r="A50" s="110"/>
      <c r="B50" s="111"/>
      <c r="C50" s="111"/>
      <c r="D50" s="110"/>
      <c r="E50" s="110"/>
      <c r="F50" s="113" t="s">
        <v>8</v>
      </c>
      <c r="G50" s="131"/>
      <c r="H50" s="131"/>
      <c r="I50" s="34"/>
    </row>
    <row r="51" spans="1:9">
      <c r="A51" s="110"/>
      <c r="B51" s="111"/>
      <c r="C51" s="111"/>
      <c r="D51" s="110"/>
      <c r="E51" s="110"/>
      <c r="F51" s="113" t="s">
        <v>9</v>
      </c>
      <c r="G51" s="131">
        <v>779055.02</v>
      </c>
      <c r="H51" s="131">
        <f>G51</f>
        <v>779055.02</v>
      </c>
      <c r="I51" s="34"/>
    </row>
    <row r="52" spans="1:9">
      <c r="A52" s="110"/>
      <c r="B52" s="111"/>
      <c r="C52" s="111"/>
      <c r="D52" s="110"/>
      <c r="E52" s="110"/>
      <c r="F52" s="113" t="s">
        <v>10</v>
      </c>
      <c r="G52" s="131">
        <v>779055.02</v>
      </c>
      <c r="H52" s="131">
        <f>G52</f>
        <v>779055.02</v>
      </c>
      <c r="I52" s="34"/>
    </row>
    <row r="53" spans="1:9">
      <c r="A53" s="110"/>
      <c r="B53" s="111"/>
      <c r="C53" s="111"/>
      <c r="D53" s="110"/>
      <c r="E53" s="110"/>
      <c r="F53" s="113" t="s">
        <v>11</v>
      </c>
      <c r="G53" s="131">
        <v>779055.02</v>
      </c>
      <c r="H53" s="131">
        <f>G53</f>
        <v>779055.02</v>
      </c>
      <c r="I53" s="34"/>
    </row>
    <row r="54" spans="1:9" ht="33.75" customHeight="1">
      <c r="A54" s="110"/>
      <c r="B54" s="111"/>
      <c r="C54" s="111"/>
      <c r="D54" s="110"/>
      <c r="E54" s="110"/>
      <c r="F54" s="113" t="s">
        <v>47</v>
      </c>
      <c r="G54" s="131">
        <v>779055.02</v>
      </c>
      <c r="H54" s="131">
        <f>G54</f>
        <v>779055.02</v>
      </c>
      <c r="I54" s="34"/>
    </row>
    <row r="55" spans="1:9">
      <c r="A55" s="110"/>
      <c r="B55" s="111"/>
      <c r="C55" s="111"/>
      <c r="D55" s="110"/>
      <c r="E55" s="110"/>
      <c r="F55" s="113" t="s">
        <v>48</v>
      </c>
      <c r="G55" s="131">
        <v>779055.02</v>
      </c>
      <c r="H55" s="131">
        <f>G55</f>
        <v>779055.02</v>
      </c>
      <c r="I55" s="34"/>
    </row>
    <row r="56" spans="1:9">
      <c r="A56" s="110"/>
      <c r="B56" s="111"/>
      <c r="C56" s="111"/>
      <c r="D56" s="110"/>
      <c r="E56" s="110"/>
      <c r="F56" s="116" t="s">
        <v>92</v>
      </c>
      <c r="G56" s="131">
        <v>182759.073</v>
      </c>
      <c r="H56" s="131">
        <v>182759.073</v>
      </c>
      <c r="I56" s="34"/>
    </row>
    <row r="57" spans="1:9" ht="33">
      <c r="A57" s="110"/>
      <c r="B57" s="111"/>
      <c r="C57" s="111"/>
      <c r="D57" s="110"/>
      <c r="E57" s="110"/>
      <c r="F57" s="113" t="s">
        <v>8</v>
      </c>
      <c r="G57" s="131"/>
      <c r="H57" s="131"/>
      <c r="I57" s="34"/>
    </row>
    <row r="58" spans="1:9">
      <c r="A58" s="110"/>
      <c r="B58" s="111"/>
      <c r="C58" s="111"/>
      <c r="D58" s="110"/>
      <c r="E58" s="110"/>
      <c r="F58" s="113" t="s">
        <v>9</v>
      </c>
      <c r="G58" s="131">
        <v>182759.073</v>
      </c>
      <c r="H58" s="131">
        <v>182759.073</v>
      </c>
      <c r="I58" s="34"/>
    </row>
    <row r="59" spans="1:9">
      <c r="A59" s="110"/>
      <c r="B59" s="111"/>
      <c r="C59" s="111"/>
      <c r="D59" s="110"/>
      <c r="E59" s="110"/>
      <c r="F59" s="113" t="s">
        <v>10</v>
      </c>
      <c r="G59" s="131">
        <v>182759.073</v>
      </c>
      <c r="H59" s="131">
        <v>182759.073</v>
      </c>
      <c r="I59" s="34"/>
    </row>
    <row r="60" spans="1:9">
      <c r="A60" s="110"/>
      <c r="B60" s="111"/>
      <c r="C60" s="111"/>
      <c r="D60" s="110"/>
      <c r="E60" s="110"/>
      <c r="F60" s="113" t="s">
        <v>11</v>
      </c>
      <c r="G60" s="131">
        <v>182759.073</v>
      </c>
      <c r="H60" s="131">
        <v>182759.073</v>
      </c>
      <c r="I60" s="34"/>
    </row>
    <row r="61" spans="1:9" ht="33">
      <c r="A61" s="110"/>
      <c r="B61" s="111"/>
      <c r="C61" s="111"/>
      <c r="D61" s="110"/>
      <c r="E61" s="110"/>
      <c r="F61" s="113" t="s">
        <v>47</v>
      </c>
      <c r="G61" s="131">
        <v>182759.073</v>
      </c>
      <c r="H61" s="131">
        <v>182759.073</v>
      </c>
      <c r="I61" s="34"/>
    </row>
    <row r="62" spans="1:9">
      <c r="A62" s="110"/>
      <c r="B62" s="111"/>
      <c r="C62" s="111"/>
      <c r="D62" s="110"/>
      <c r="E62" s="110"/>
      <c r="F62" s="113" t="s">
        <v>48</v>
      </c>
      <c r="G62" s="131">
        <v>182759.073</v>
      </c>
      <c r="H62" s="131">
        <v>182759.073</v>
      </c>
      <c r="I62" s="34"/>
    </row>
    <row r="63" spans="1:9">
      <c r="A63" s="110"/>
      <c r="B63" s="111"/>
      <c r="C63" s="111"/>
      <c r="D63" s="110"/>
      <c r="E63" s="110"/>
      <c r="F63" s="116" t="s">
        <v>90</v>
      </c>
      <c r="G63" s="131">
        <v>245591</v>
      </c>
      <c r="H63" s="131">
        <v>245591</v>
      </c>
      <c r="I63" s="34"/>
    </row>
    <row r="64" spans="1:9" ht="33">
      <c r="A64" s="110"/>
      <c r="B64" s="111"/>
      <c r="C64" s="111"/>
      <c r="D64" s="110"/>
      <c r="E64" s="110"/>
      <c r="F64" s="113" t="s">
        <v>8</v>
      </c>
      <c r="G64" s="131"/>
      <c r="H64" s="131"/>
      <c r="I64" s="34"/>
    </row>
    <row r="65" spans="1:9">
      <c r="A65" s="110"/>
      <c r="B65" s="111"/>
      <c r="C65" s="111"/>
      <c r="D65" s="110"/>
      <c r="E65" s="110"/>
      <c r="F65" s="113" t="s">
        <v>9</v>
      </c>
      <c r="G65" s="131">
        <v>245591</v>
      </c>
      <c r="H65" s="131">
        <v>245591</v>
      </c>
      <c r="I65" s="34"/>
    </row>
    <row r="66" spans="1:9">
      <c r="A66" s="110"/>
      <c r="B66" s="111"/>
      <c r="C66" s="111"/>
      <c r="D66" s="110"/>
      <c r="E66" s="110"/>
      <c r="F66" s="113" t="s">
        <v>10</v>
      </c>
      <c r="G66" s="131">
        <v>245591</v>
      </c>
      <c r="H66" s="131">
        <v>245591</v>
      </c>
      <c r="I66" s="34"/>
    </row>
    <row r="67" spans="1:9">
      <c r="A67" s="110"/>
      <c r="B67" s="111"/>
      <c r="C67" s="111"/>
      <c r="D67" s="110"/>
      <c r="E67" s="110"/>
      <c r="F67" s="113" t="s">
        <v>11</v>
      </c>
      <c r="G67" s="131">
        <v>245591</v>
      </c>
      <c r="H67" s="131">
        <v>245591</v>
      </c>
      <c r="I67" s="34"/>
    </row>
    <row r="68" spans="1:9" ht="33">
      <c r="A68" s="110"/>
      <c r="B68" s="111"/>
      <c r="C68" s="111"/>
      <c r="D68" s="110"/>
      <c r="E68" s="110"/>
      <c r="F68" s="113" t="s">
        <v>47</v>
      </c>
      <c r="G68" s="131">
        <v>245591</v>
      </c>
      <c r="H68" s="131">
        <v>245591</v>
      </c>
      <c r="I68" s="34"/>
    </row>
    <row r="69" spans="1:9">
      <c r="A69" s="110"/>
      <c r="B69" s="111"/>
      <c r="C69" s="111"/>
      <c r="D69" s="110"/>
      <c r="E69" s="110"/>
      <c r="F69" s="113" t="s">
        <v>48</v>
      </c>
      <c r="G69" s="131">
        <v>245591</v>
      </c>
      <c r="H69" s="131">
        <v>245591</v>
      </c>
      <c r="I69" s="34"/>
    </row>
    <row r="70" spans="1:9" s="37" customFormat="1">
      <c r="A70" s="117"/>
      <c r="B70" s="118"/>
      <c r="C70" s="118"/>
      <c r="D70" s="117"/>
      <c r="E70" s="117"/>
      <c r="F70" s="119" t="s">
        <v>137</v>
      </c>
      <c r="G70" s="131">
        <v>190327.8</v>
      </c>
      <c r="H70" s="131">
        <v>190327.8</v>
      </c>
      <c r="I70" s="34"/>
    </row>
    <row r="71" spans="1:9" s="37" customFormat="1" ht="33">
      <c r="A71" s="117"/>
      <c r="B71" s="118"/>
      <c r="C71" s="118"/>
      <c r="D71" s="117"/>
      <c r="E71" s="117"/>
      <c r="F71" s="120" t="s">
        <v>8</v>
      </c>
      <c r="G71" s="131"/>
      <c r="H71" s="131"/>
      <c r="I71" s="34"/>
    </row>
    <row r="72" spans="1:9" s="37" customFormat="1">
      <c r="A72" s="117"/>
      <c r="B72" s="118"/>
      <c r="C72" s="118"/>
      <c r="D72" s="117"/>
      <c r="E72" s="117"/>
      <c r="F72" s="120" t="s">
        <v>9</v>
      </c>
      <c r="G72" s="131">
        <v>190327.8</v>
      </c>
      <c r="H72" s="131">
        <v>190327.8</v>
      </c>
      <c r="I72" s="34"/>
    </row>
    <row r="73" spans="1:9" s="37" customFormat="1">
      <c r="A73" s="117"/>
      <c r="B73" s="118"/>
      <c r="C73" s="118"/>
      <c r="D73" s="117"/>
      <c r="E73" s="117"/>
      <c r="F73" s="120" t="s">
        <v>10</v>
      </c>
      <c r="G73" s="131">
        <v>190327.8</v>
      </c>
      <c r="H73" s="131">
        <v>190327.8</v>
      </c>
      <c r="I73" s="34"/>
    </row>
    <row r="74" spans="1:9" s="37" customFormat="1">
      <c r="A74" s="117"/>
      <c r="B74" s="118"/>
      <c r="C74" s="118"/>
      <c r="D74" s="117"/>
      <c r="E74" s="117"/>
      <c r="F74" s="120" t="s">
        <v>11</v>
      </c>
      <c r="G74" s="131">
        <v>190327.8</v>
      </c>
      <c r="H74" s="131">
        <v>190327.8</v>
      </c>
      <c r="I74" s="34"/>
    </row>
    <row r="75" spans="1:9" s="37" customFormat="1" ht="33">
      <c r="A75" s="117"/>
      <c r="B75" s="118"/>
      <c r="C75" s="118"/>
      <c r="D75" s="117"/>
      <c r="E75" s="117"/>
      <c r="F75" s="120" t="s">
        <v>47</v>
      </c>
      <c r="G75" s="131">
        <v>190327.8</v>
      </c>
      <c r="H75" s="131">
        <v>190327.8</v>
      </c>
      <c r="I75" s="34"/>
    </row>
    <row r="76" spans="1:9" s="37" customFormat="1">
      <c r="A76" s="117"/>
      <c r="B76" s="118"/>
      <c r="C76" s="118"/>
      <c r="D76" s="117"/>
      <c r="E76" s="117"/>
      <c r="F76" s="120" t="s">
        <v>48</v>
      </c>
      <c r="G76" s="131">
        <v>190327.8</v>
      </c>
      <c r="H76" s="131">
        <v>190327.8</v>
      </c>
      <c r="I76" s="34"/>
    </row>
    <row r="77" spans="1:9" s="37" customFormat="1">
      <c r="A77" s="117"/>
      <c r="B77" s="118"/>
      <c r="C77" s="118"/>
      <c r="D77" s="117"/>
      <c r="E77" s="117"/>
      <c r="F77" s="119" t="s">
        <v>136</v>
      </c>
      <c r="G77" s="131">
        <v>446302.41</v>
      </c>
      <c r="H77" s="131">
        <v>446302.41</v>
      </c>
      <c r="I77" s="34"/>
    </row>
    <row r="78" spans="1:9" s="37" customFormat="1" ht="33">
      <c r="A78" s="117"/>
      <c r="B78" s="118"/>
      <c r="C78" s="118"/>
      <c r="D78" s="117"/>
      <c r="E78" s="117"/>
      <c r="F78" s="120" t="s">
        <v>8</v>
      </c>
      <c r="G78" s="131"/>
      <c r="H78" s="131"/>
      <c r="I78" s="34"/>
    </row>
    <row r="79" spans="1:9" s="37" customFormat="1">
      <c r="A79" s="117"/>
      <c r="B79" s="118"/>
      <c r="C79" s="118"/>
      <c r="D79" s="117"/>
      <c r="E79" s="117"/>
      <c r="F79" s="120" t="s">
        <v>9</v>
      </c>
      <c r="G79" s="131">
        <v>446302.41</v>
      </c>
      <c r="H79" s="131">
        <v>446302.41</v>
      </c>
      <c r="I79" s="34"/>
    </row>
    <row r="80" spans="1:9" s="37" customFormat="1">
      <c r="A80" s="117"/>
      <c r="B80" s="118"/>
      <c r="C80" s="118"/>
      <c r="D80" s="117"/>
      <c r="E80" s="117"/>
      <c r="F80" s="120" t="s">
        <v>10</v>
      </c>
      <c r="G80" s="131">
        <v>446302.41</v>
      </c>
      <c r="H80" s="131">
        <v>446302.41</v>
      </c>
      <c r="I80" s="34"/>
    </row>
    <row r="81" spans="1:9" s="37" customFormat="1">
      <c r="A81" s="117"/>
      <c r="B81" s="118"/>
      <c r="C81" s="118"/>
      <c r="D81" s="117"/>
      <c r="E81" s="117"/>
      <c r="F81" s="120" t="s">
        <v>11</v>
      </c>
      <c r="G81" s="131">
        <v>446302.41</v>
      </c>
      <c r="H81" s="131">
        <v>446302.41</v>
      </c>
      <c r="I81" s="34"/>
    </row>
    <row r="82" spans="1:9" s="37" customFormat="1" ht="33">
      <c r="A82" s="117"/>
      <c r="B82" s="118"/>
      <c r="C82" s="118"/>
      <c r="D82" s="117"/>
      <c r="E82" s="117"/>
      <c r="F82" s="120" t="s">
        <v>47</v>
      </c>
      <c r="G82" s="131">
        <v>446302.41</v>
      </c>
      <c r="H82" s="131">
        <v>446302.41</v>
      </c>
      <c r="I82" s="34"/>
    </row>
    <row r="83" spans="1:9" s="37" customFormat="1">
      <c r="A83" s="117"/>
      <c r="B83" s="118"/>
      <c r="C83" s="118"/>
      <c r="D83" s="117"/>
      <c r="E83" s="117"/>
      <c r="F83" s="120" t="s">
        <v>48</v>
      </c>
      <c r="G83" s="131">
        <v>446302.41</v>
      </c>
      <c r="H83" s="131">
        <v>446302.41</v>
      </c>
      <c r="I83" s="34"/>
    </row>
    <row r="84" spans="1:9">
      <c r="A84" s="110"/>
      <c r="B84" s="111"/>
      <c r="C84" s="111"/>
      <c r="D84" s="110"/>
      <c r="E84" s="110"/>
      <c r="F84" s="116" t="s">
        <v>93</v>
      </c>
      <c r="G84" s="131">
        <v>107993.106</v>
      </c>
      <c r="H84" s="131">
        <v>107993.106</v>
      </c>
      <c r="I84" s="34"/>
    </row>
    <row r="85" spans="1:9" ht="33">
      <c r="A85" s="110"/>
      <c r="B85" s="111"/>
      <c r="C85" s="111"/>
      <c r="D85" s="110"/>
      <c r="E85" s="110"/>
      <c r="F85" s="113" t="s">
        <v>8</v>
      </c>
      <c r="G85" s="131"/>
      <c r="H85" s="131"/>
      <c r="I85" s="34"/>
    </row>
    <row r="86" spans="1:9">
      <c r="A86" s="110"/>
      <c r="B86" s="111"/>
      <c r="C86" s="111"/>
      <c r="D86" s="110"/>
      <c r="E86" s="110"/>
      <c r="F86" s="113" t="s">
        <v>9</v>
      </c>
      <c r="G86" s="131">
        <v>107993.106</v>
      </c>
      <c r="H86" s="131">
        <v>107993.106</v>
      </c>
      <c r="I86" s="34"/>
    </row>
    <row r="87" spans="1:9">
      <c r="A87" s="110"/>
      <c r="B87" s="111"/>
      <c r="C87" s="111"/>
      <c r="D87" s="110"/>
      <c r="E87" s="110"/>
      <c r="F87" s="113" t="s">
        <v>10</v>
      </c>
      <c r="G87" s="131">
        <v>107993.106</v>
      </c>
      <c r="H87" s="131">
        <v>107993.106</v>
      </c>
      <c r="I87" s="34"/>
    </row>
    <row r="88" spans="1:9">
      <c r="A88" s="110"/>
      <c r="B88" s="111"/>
      <c r="C88" s="111"/>
      <c r="D88" s="110"/>
      <c r="E88" s="110"/>
      <c r="F88" s="113" t="s">
        <v>11</v>
      </c>
      <c r="G88" s="131">
        <v>107993.106</v>
      </c>
      <c r="H88" s="131">
        <v>107993.106</v>
      </c>
      <c r="I88" s="34"/>
    </row>
    <row r="89" spans="1:9" ht="33">
      <c r="A89" s="110"/>
      <c r="B89" s="111"/>
      <c r="C89" s="111"/>
      <c r="D89" s="110"/>
      <c r="E89" s="110"/>
      <c r="F89" s="113" t="s">
        <v>47</v>
      </c>
      <c r="G89" s="131">
        <v>107993.106</v>
      </c>
      <c r="H89" s="131">
        <v>107993.106</v>
      </c>
      <c r="I89" s="34"/>
    </row>
    <row r="90" spans="1:9">
      <c r="A90" s="110"/>
      <c r="B90" s="111"/>
      <c r="C90" s="111"/>
      <c r="D90" s="110"/>
      <c r="E90" s="110"/>
      <c r="F90" s="113" t="s">
        <v>48</v>
      </c>
      <c r="G90" s="131">
        <v>107993.106</v>
      </c>
      <c r="H90" s="131">
        <v>107993.106</v>
      </c>
    </row>
    <row r="91" spans="1:9">
      <c r="A91" s="110"/>
      <c r="B91" s="111"/>
      <c r="C91" s="111"/>
      <c r="D91" s="110"/>
      <c r="E91" s="110"/>
      <c r="F91" s="116" t="s">
        <v>91</v>
      </c>
      <c r="G91" s="131">
        <v>424038.3</v>
      </c>
      <c r="H91" s="131">
        <v>424038.3</v>
      </c>
    </row>
    <row r="92" spans="1:9" ht="33">
      <c r="A92" s="110"/>
      <c r="B92" s="111"/>
      <c r="C92" s="111"/>
      <c r="D92" s="110"/>
      <c r="E92" s="110"/>
      <c r="F92" s="113" t="s">
        <v>8</v>
      </c>
      <c r="G92" s="131"/>
      <c r="H92" s="131"/>
    </row>
    <row r="93" spans="1:9">
      <c r="A93" s="110"/>
      <c r="B93" s="111"/>
      <c r="C93" s="111"/>
      <c r="D93" s="110"/>
      <c r="E93" s="110"/>
      <c r="F93" s="113" t="s">
        <v>9</v>
      </c>
      <c r="G93" s="131">
        <v>424038.3</v>
      </c>
      <c r="H93" s="131">
        <v>424038.3</v>
      </c>
    </row>
    <row r="94" spans="1:9">
      <c r="A94" s="110"/>
      <c r="B94" s="111"/>
      <c r="C94" s="111"/>
      <c r="D94" s="110"/>
      <c r="E94" s="110"/>
      <c r="F94" s="113" t="s">
        <v>10</v>
      </c>
      <c r="G94" s="131">
        <v>424038.3</v>
      </c>
      <c r="H94" s="131">
        <v>424038.3</v>
      </c>
    </row>
    <row r="95" spans="1:9">
      <c r="A95" s="110"/>
      <c r="B95" s="111"/>
      <c r="C95" s="111"/>
      <c r="D95" s="110"/>
      <c r="E95" s="110"/>
      <c r="F95" s="113" t="s">
        <v>11</v>
      </c>
      <c r="G95" s="131">
        <v>424038.3</v>
      </c>
      <c r="H95" s="131">
        <v>424038.3</v>
      </c>
    </row>
    <row r="96" spans="1:9" ht="33">
      <c r="A96" s="110"/>
      <c r="B96" s="111"/>
      <c r="C96" s="111"/>
      <c r="D96" s="110"/>
      <c r="E96" s="110"/>
      <c r="F96" s="113" t="s">
        <v>47</v>
      </c>
      <c r="G96" s="131">
        <v>424038.3</v>
      </c>
      <c r="H96" s="131">
        <v>424038.3</v>
      </c>
    </row>
    <row r="97" spans="1:8">
      <c r="A97" s="110"/>
      <c r="B97" s="111"/>
      <c r="C97" s="111"/>
      <c r="D97" s="110"/>
      <c r="E97" s="110"/>
      <c r="F97" s="113" t="s">
        <v>48</v>
      </c>
      <c r="G97" s="131">
        <v>424038.3</v>
      </c>
      <c r="H97" s="131">
        <v>424038.3</v>
      </c>
    </row>
    <row r="98" spans="1:8">
      <c r="A98" s="35"/>
      <c r="B98"/>
      <c r="C98"/>
      <c r="D98"/>
      <c r="E98"/>
      <c r="F98"/>
      <c r="G98"/>
      <c r="H98"/>
    </row>
    <row r="99" spans="1:8">
      <c r="A99" s="36"/>
      <c r="B99"/>
      <c r="C99"/>
      <c r="D99"/>
      <c r="E99"/>
      <c r="F99"/>
      <c r="G99"/>
      <c r="H99"/>
    </row>
    <row r="100" spans="1:8">
      <c r="A100" s="36"/>
      <c r="B100"/>
      <c r="C100"/>
      <c r="D100"/>
      <c r="E100"/>
      <c r="F100"/>
      <c r="G100"/>
      <c r="H100"/>
    </row>
    <row r="101" spans="1:8">
      <c r="A101" s="36"/>
      <c r="B101"/>
      <c r="C101"/>
      <c r="D101"/>
      <c r="E101"/>
      <c r="F101"/>
      <c r="G101"/>
      <c r="H101"/>
    </row>
    <row r="102" spans="1:8">
      <c r="A102" s="36"/>
      <c r="B102"/>
      <c r="C102"/>
      <c r="D102"/>
      <c r="E102"/>
      <c r="F102"/>
      <c r="G102"/>
      <c r="H102"/>
    </row>
    <row r="103" spans="1:8">
      <c r="A103" s="36"/>
      <c r="B103"/>
      <c r="C103"/>
      <c r="D103"/>
      <c r="E103"/>
      <c r="F103"/>
      <c r="G103"/>
      <c r="H103"/>
    </row>
    <row r="104" spans="1:8">
      <c r="A104" s="36"/>
      <c r="B104"/>
      <c r="C104"/>
      <c r="D104"/>
      <c r="E104"/>
      <c r="F104"/>
      <c r="G104"/>
      <c r="H104"/>
    </row>
    <row r="105" spans="1:8">
      <c r="A105" s="36"/>
      <c r="B105"/>
      <c r="C105"/>
      <c r="D105"/>
      <c r="E105"/>
      <c r="F105"/>
      <c r="G105"/>
      <c r="H105"/>
    </row>
    <row r="106" spans="1:8">
      <c r="A106" s="36"/>
      <c r="B106"/>
      <c r="C106"/>
      <c r="D106"/>
      <c r="E106"/>
      <c r="F106"/>
      <c r="G106"/>
      <c r="H106"/>
    </row>
    <row r="107" spans="1:8">
      <c r="A107" s="36"/>
      <c r="B107"/>
      <c r="C107"/>
      <c r="D107"/>
      <c r="E107"/>
      <c r="F107"/>
      <c r="G107"/>
      <c r="H107"/>
    </row>
    <row r="108" spans="1:8">
      <c r="A108" s="36"/>
      <c r="B108"/>
      <c r="C108"/>
      <c r="D108"/>
      <c r="E108"/>
      <c r="F108"/>
      <c r="G108"/>
      <c r="H108"/>
    </row>
    <row r="109" spans="1:8">
      <c r="A109" s="36"/>
      <c r="B109"/>
      <c r="C109"/>
      <c r="D109"/>
      <c r="E109"/>
      <c r="F109"/>
      <c r="G109"/>
      <c r="H109"/>
    </row>
    <row r="110" spans="1:8">
      <c r="A110" s="36"/>
      <c r="B110"/>
      <c r="C110"/>
      <c r="D110"/>
      <c r="E110"/>
      <c r="F110"/>
      <c r="G110"/>
      <c r="H110"/>
    </row>
  </sheetData>
  <mergeCells count="5">
    <mergeCell ref="A5:H5"/>
    <mergeCell ref="G7:H7"/>
    <mergeCell ref="A7:C7"/>
    <mergeCell ref="D7:E7"/>
    <mergeCell ref="F7:F8"/>
  </mergeCells>
  <pageMargins left="0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23"/>
  <sheetViews>
    <sheetView topLeftCell="A13" workbookViewId="0">
      <selection activeCell="C26" sqref="C26"/>
    </sheetView>
  </sheetViews>
  <sheetFormatPr defaultRowHeight="16.5"/>
  <cols>
    <col min="1" max="1" width="9.140625" style="7"/>
    <col min="2" max="2" width="31.28515625" style="7" customWidth="1"/>
    <col min="3" max="3" width="56.140625" style="7" customWidth="1"/>
    <col min="4" max="4" width="15.7109375" style="7" customWidth="1"/>
    <col min="5" max="5" width="18.5703125" style="7" customWidth="1"/>
    <col min="6" max="6" width="12.85546875" style="7" customWidth="1"/>
    <col min="7" max="7" width="41.140625" style="7" customWidth="1"/>
    <col min="8" max="8" width="21.140625" style="7" customWidth="1"/>
    <col min="9" max="9" width="20.28515625" style="7" customWidth="1"/>
    <col min="10" max="10" width="13.7109375" style="7" customWidth="1"/>
    <col min="11" max="11" width="9.140625" style="7" customWidth="1"/>
    <col min="12" max="16384" width="9.140625" style="7"/>
  </cols>
  <sheetData>
    <row r="1" spans="2:43" s="13" customFormat="1" ht="14.25" customHeight="1">
      <c r="E1" s="6" t="s">
        <v>267</v>
      </c>
      <c r="F1" s="3"/>
      <c r="H1" s="3"/>
      <c r="I1" s="3"/>
    </row>
    <row r="2" spans="2:43" s="13" customFormat="1" ht="14.25" customHeight="1">
      <c r="E2" s="25" t="s">
        <v>51</v>
      </c>
      <c r="F2" s="25"/>
      <c r="H2" s="8"/>
      <c r="I2" s="25"/>
      <c r="J2" s="2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2:43" s="13" customFormat="1" ht="14.25" customHeight="1">
      <c r="E3" s="25" t="s">
        <v>52</v>
      </c>
      <c r="F3" s="25"/>
      <c r="H3" s="8"/>
      <c r="I3" s="25"/>
      <c r="J3" s="2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>
      <c r="B4" s="26"/>
    </row>
    <row r="5" spans="2:43">
      <c r="B5" s="26"/>
    </row>
    <row r="6" spans="2:43" ht="52.5" customHeight="1">
      <c r="B6" s="61" t="s">
        <v>266</v>
      </c>
      <c r="C6" s="61"/>
      <c r="D6" s="61"/>
      <c r="E6" s="61"/>
      <c r="F6" s="58"/>
      <c r="G6" s="58"/>
      <c r="H6" s="58"/>
      <c r="I6" s="58"/>
    </row>
    <row r="8" spans="2:43">
      <c r="C8" s="27" t="s">
        <v>15</v>
      </c>
    </row>
    <row r="9" spans="2:43">
      <c r="B9" s="32" t="s">
        <v>65</v>
      </c>
    </row>
    <row r="11" spans="2:43">
      <c r="B11" s="29" t="s">
        <v>16</v>
      </c>
      <c r="C11" s="29" t="s">
        <v>17</v>
      </c>
      <c r="D11" s="13"/>
      <c r="E11" s="13"/>
    </row>
    <row r="12" spans="2:43">
      <c r="B12" s="28" t="s">
        <v>56</v>
      </c>
      <c r="C12" s="28" t="s">
        <v>18</v>
      </c>
      <c r="D12" s="13"/>
      <c r="E12" s="13"/>
    </row>
    <row r="13" spans="2:43">
      <c r="B13" s="13"/>
      <c r="C13" s="13"/>
      <c r="D13" s="13"/>
      <c r="E13" s="13"/>
    </row>
    <row r="14" spans="2:43">
      <c r="B14" s="13" t="s">
        <v>19</v>
      </c>
      <c r="C14" s="13"/>
      <c r="D14" s="13"/>
      <c r="E14" s="13"/>
    </row>
    <row r="15" spans="2:43" ht="7.5" customHeight="1">
      <c r="B15" s="13"/>
      <c r="C15" s="13"/>
      <c r="D15" s="13"/>
      <c r="E15" s="13"/>
    </row>
    <row r="16" spans="2:43" ht="57.75" customHeight="1">
      <c r="B16" s="137" t="s">
        <v>20</v>
      </c>
      <c r="C16" s="137" t="s">
        <v>56</v>
      </c>
      <c r="D16" s="62" t="s">
        <v>257</v>
      </c>
      <c r="E16" s="63"/>
    </row>
    <row r="17" spans="2:5">
      <c r="B17" s="28" t="s">
        <v>22</v>
      </c>
      <c r="C17" s="28" t="s">
        <v>57</v>
      </c>
      <c r="D17" s="42" t="s">
        <v>53</v>
      </c>
      <c r="E17" s="42" t="s">
        <v>54</v>
      </c>
    </row>
    <row r="18" spans="2:5" ht="34.5" customHeight="1">
      <c r="B18" s="28" t="s">
        <v>23</v>
      </c>
      <c r="C18" s="31" t="s">
        <v>66</v>
      </c>
      <c r="D18" s="28"/>
      <c r="E18" s="28"/>
    </row>
    <row r="19" spans="2:5" ht="34.5" customHeight="1">
      <c r="B19" s="28" t="s">
        <v>24</v>
      </c>
      <c r="C19" s="31" t="s">
        <v>59</v>
      </c>
      <c r="D19" s="28"/>
      <c r="E19" s="28"/>
    </row>
    <row r="20" spans="2:5" ht="16.5" customHeight="1">
      <c r="B20" s="31" t="s">
        <v>25</v>
      </c>
      <c r="C20" s="31" t="s">
        <v>26</v>
      </c>
      <c r="D20" s="28"/>
      <c r="E20" s="28"/>
    </row>
    <row r="21" spans="2:5" ht="27.75" customHeight="1">
      <c r="B21" s="31" t="s">
        <v>60</v>
      </c>
      <c r="C21" s="28" t="s">
        <v>61</v>
      </c>
      <c r="D21" s="28"/>
      <c r="E21" s="28"/>
    </row>
    <row r="22" spans="2:5" ht="16.5" customHeight="1">
      <c r="B22" s="57" t="s">
        <v>27</v>
      </c>
      <c r="C22" s="56"/>
      <c r="D22" s="42">
        <v>83</v>
      </c>
      <c r="E22" s="42">
        <v>83</v>
      </c>
    </row>
    <row r="23" spans="2:5">
      <c r="B23" s="28" t="s">
        <v>55</v>
      </c>
      <c r="C23" s="28"/>
      <c r="D23" s="45"/>
      <c r="E23" s="45"/>
    </row>
  </sheetData>
  <mergeCells count="2">
    <mergeCell ref="D16:E16"/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19"/>
  <sheetViews>
    <sheetView topLeftCell="A220" workbookViewId="0">
      <selection activeCell="B247" sqref="B247:B248"/>
    </sheetView>
  </sheetViews>
  <sheetFormatPr defaultRowHeight="16.5"/>
  <cols>
    <col min="1" max="1" width="9.140625" style="7" customWidth="1"/>
    <col min="2" max="2" width="35.85546875" style="7" customWidth="1"/>
    <col min="3" max="3" width="45.5703125" style="7" customWidth="1"/>
    <col min="4" max="4" width="15.42578125" style="7" customWidth="1"/>
    <col min="5" max="5" width="14.85546875" style="7" customWidth="1"/>
    <col min="6" max="6" width="15.140625" style="7" customWidth="1"/>
    <col min="7" max="7" width="14.7109375" style="7" customWidth="1"/>
    <col min="8" max="8" width="13.7109375" style="7" customWidth="1"/>
    <col min="9" max="9" width="9.140625" style="7" customWidth="1"/>
    <col min="10" max="16384" width="9.140625" style="7"/>
  </cols>
  <sheetData>
    <row r="1" spans="1:41" s="13" customFormat="1" ht="14.25" customHeight="1">
      <c r="A1" s="8"/>
      <c r="B1" s="8"/>
      <c r="C1" s="8"/>
      <c r="D1" s="8"/>
      <c r="E1" s="25" t="s">
        <v>238</v>
      </c>
      <c r="F1" s="6"/>
    </row>
    <row r="2" spans="1:41" s="13" customFormat="1" ht="14.25" customHeight="1">
      <c r="A2" s="8"/>
      <c r="B2" s="8"/>
      <c r="C2" s="8"/>
      <c r="D2" s="8"/>
      <c r="E2" s="25" t="s">
        <v>51</v>
      </c>
      <c r="F2" s="24"/>
      <c r="G2" s="24"/>
      <c r="H2" s="2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s="13" customFormat="1" ht="14.25" customHeight="1">
      <c r="A3" s="8"/>
      <c r="B3" s="8"/>
      <c r="C3" s="8"/>
      <c r="D3" s="8"/>
      <c r="E3" s="25" t="s">
        <v>52</v>
      </c>
      <c r="F3" s="24"/>
      <c r="G3" s="24"/>
      <c r="H3" s="2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>
      <c r="A4" s="26"/>
      <c r="B4" s="133"/>
      <c r="C4" s="133"/>
      <c r="D4" s="133"/>
      <c r="E4" s="133"/>
    </row>
    <row r="5" spans="1:41">
      <c r="A5" s="133"/>
      <c r="B5" s="133"/>
      <c r="C5" s="133"/>
      <c r="D5" s="133"/>
      <c r="E5" s="133"/>
    </row>
    <row r="6" spans="1:41" ht="57.75" customHeight="1">
      <c r="A6" s="133"/>
      <c r="B6" s="61" t="s">
        <v>14</v>
      </c>
      <c r="C6" s="61"/>
      <c r="D6" s="61"/>
      <c r="E6" s="61"/>
    </row>
    <row r="7" spans="1:41">
      <c r="A7" s="133"/>
      <c r="B7" s="133"/>
      <c r="C7" s="133"/>
      <c r="D7" s="133"/>
      <c r="E7" s="133"/>
    </row>
    <row r="8" spans="1:41">
      <c r="A8" s="133"/>
      <c r="B8" s="133"/>
      <c r="C8" s="134" t="s">
        <v>15</v>
      </c>
      <c r="D8" s="133"/>
      <c r="E8" s="133"/>
    </row>
    <row r="9" spans="1:41">
      <c r="A9" s="133"/>
      <c r="B9" s="135" t="s">
        <v>65</v>
      </c>
      <c r="C9" s="133"/>
      <c r="D9" s="133"/>
      <c r="E9" s="133"/>
    </row>
    <row r="10" spans="1:41">
      <c r="A10" s="133"/>
      <c r="B10" s="133"/>
      <c r="C10" s="133"/>
      <c r="D10" s="133"/>
      <c r="E10" s="133"/>
    </row>
    <row r="11" spans="1:41">
      <c r="A11" s="133"/>
      <c r="B11" s="136" t="s">
        <v>16</v>
      </c>
      <c r="C11" s="136" t="s">
        <v>17</v>
      </c>
      <c r="D11" s="8"/>
      <c r="E11" s="8"/>
    </row>
    <row r="12" spans="1:41">
      <c r="A12" s="133"/>
      <c r="B12" s="137" t="s">
        <v>56</v>
      </c>
      <c r="C12" s="137" t="s">
        <v>18</v>
      </c>
      <c r="D12" s="8"/>
      <c r="E12" s="8"/>
    </row>
    <row r="13" spans="1:41">
      <c r="A13" s="133"/>
      <c r="B13" s="8"/>
      <c r="C13" s="8"/>
      <c r="D13" s="8"/>
      <c r="E13" s="8"/>
    </row>
    <row r="14" spans="1:41">
      <c r="A14" s="133"/>
      <c r="B14" s="8" t="s">
        <v>19</v>
      </c>
      <c r="C14" s="8"/>
      <c r="D14" s="8"/>
      <c r="E14" s="8"/>
    </row>
    <row r="15" spans="1:41" ht="7.5" customHeight="1">
      <c r="A15" s="133"/>
      <c r="B15" s="8"/>
      <c r="C15" s="8"/>
      <c r="D15" s="8"/>
      <c r="E15" s="8"/>
    </row>
    <row r="16" spans="1:41" ht="46.5" customHeight="1">
      <c r="A16" s="133"/>
      <c r="B16" s="137" t="s">
        <v>20</v>
      </c>
      <c r="C16" s="137" t="s">
        <v>56</v>
      </c>
      <c r="D16" s="138" t="s">
        <v>253</v>
      </c>
      <c r="E16" s="63"/>
    </row>
    <row r="17" spans="1:5" ht="19.5" customHeight="1">
      <c r="A17" s="133"/>
      <c r="B17" s="137" t="s">
        <v>22</v>
      </c>
      <c r="C17" s="137" t="s">
        <v>57</v>
      </c>
      <c r="D17" s="137" t="s">
        <v>53</v>
      </c>
      <c r="E17" s="137" t="s">
        <v>54</v>
      </c>
    </row>
    <row r="18" spans="1:5" ht="32.25" customHeight="1">
      <c r="A18" s="133"/>
      <c r="B18" s="137" t="s">
        <v>23</v>
      </c>
      <c r="C18" s="139" t="s">
        <v>66</v>
      </c>
      <c r="D18" s="137"/>
      <c r="E18" s="137"/>
    </row>
    <row r="19" spans="1:5" ht="27">
      <c r="A19" s="133"/>
      <c r="B19" s="137" t="s">
        <v>24</v>
      </c>
      <c r="C19" s="139" t="s">
        <v>59</v>
      </c>
      <c r="D19" s="137"/>
      <c r="E19" s="137"/>
    </row>
    <row r="20" spans="1:5">
      <c r="A20" s="133"/>
      <c r="B20" s="139" t="s">
        <v>25</v>
      </c>
      <c r="C20" s="139" t="s">
        <v>26</v>
      </c>
      <c r="D20" s="137"/>
      <c r="E20" s="137"/>
    </row>
    <row r="21" spans="1:5" ht="27">
      <c r="A21" s="133"/>
      <c r="B21" s="139" t="s">
        <v>60</v>
      </c>
      <c r="C21" s="137" t="s">
        <v>61</v>
      </c>
      <c r="D21" s="137"/>
      <c r="E21" s="137"/>
    </row>
    <row r="22" spans="1:5">
      <c r="A22" s="133"/>
      <c r="B22" s="62" t="s">
        <v>27</v>
      </c>
      <c r="C22" s="63"/>
      <c r="D22" s="140"/>
      <c r="E22" s="140"/>
    </row>
    <row r="23" spans="1:5" ht="19.5" customHeight="1">
      <c r="A23" s="133"/>
      <c r="B23" s="137" t="s">
        <v>55</v>
      </c>
      <c r="C23" s="137"/>
      <c r="D23" s="141">
        <f>-(D43+D63+D83+D103+D122+D141+D160+D179+D198+D217)</f>
        <v>-2646243.517</v>
      </c>
      <c r="E23" s="141">
        <f>-(E43+E63+E83+E103+E122+E141+E160+E179+E198+E217)</f>
        <v>-2646243.517</v>
      </c>
    </row>
    <row r="24" spans="1:5" ht="31.5" customHeight="1">
      <c r="A24" s="133"/>
      <c r="B24" s="133"/>
      <c r="C24" s="133"/>
      <c r="D24" s="133"/>
      <c r="E24" s="133"/>
    </row>
    <row r="25" spans="1:5" ht="48.75" customHeight="1">
      <c r="A25" s="133"/>
      <c r="B25" s="61" t="s">
        <v>255</v>
      </c>
      <c r="C25" s="61"/>
      <c r="D25" s="61"/>
      <c r="E25" s="61"/>
    </row>
    <row r="26" spans="1:5">
      <c r="A26" s="133"/>
      <c r="B26" s="133"/>
      <c r="C26" s="133"/>
      <c r="D26" s="133"/>
      <c r="E26" s="133"/>
    </row>
    <row r="27" spans="1:5" s="12" customFormat="1" ht="19.5" customHeight="1">
      <c r="A27" s="142"/>
      <c r="B27" s="143"/>
      <c r="C27" s="134" t="s">
        <v>201</v>
      </c>
      <c r="D27" s="143"/>
      <c r="E27" s="143"/>
    </row>
    <row r="28" spans="1:5" s="12" customFormat="1" ht="15">
      <c r="A28" s="142"/>
      <c r="B28" s="135" t="s">
        <v>65</v>
      </c>
      <c r="C28" s="144"/>
      <c r="D28" s="144"/>
      <c r="E28" s="144"/>
    </row>
    <row r="29" spans="1:5" s="12" customFormat="1" ht="19.5" customHeight="1">
      <c r="A29" s="142"/>
      <c r="B29" s="142"/>
      <c r="C29" s="142"/>
      <c r="D29" s="145"/>
      <c r="E29" s="145"/>
    </row>
    <row r="30" spans="1:5" s="12" customFormat="1" ht="19.5" customHeight="1">
      <c r="A30" s="142"/>
      <c r="B30" s="136" t="s">
        <v>16</v>
      </c>
      <c r="C30" s="136" t="s">
        <v>17</v>
      </c>
      <c r="D30" s="146"/>
      <c r="E30" s="146"/>
    </row>
    <row r="31" spans="1:5" s="12" customFormat="1" ht="19.5" customHeight="1">
      <c r="A31" s="142"/>
      <c r="B31" s="137" t="s">
        <v>56</v>
      </c>
      <c r="C31" s="137" t="s">
        <v>18</v>
      </c>
      <c r="D31" s="147"/>
      <c r="E31" s="147"/>
    </row>
    <row r="32" spans="1:5" s="12" customFormat="1" ht="19.5" customHeight="1">
      <c r="A32" s="142"/>
      <c r="B32" s="142"/>
      <c r="C32" s="142"/>
      <c r="D32" s="145"/>
      <c r="E32" s="145"/>
    </row>
    <row r="33" spans="1:5" s="12" customFormat="1" ht="15">
      <c r="A33" s="142"/>
      <c r="B33" s="144" t="s">
        <v>19</v>
      </c>
      <c r="C33" s="144"/>
      <c r="D33" s="144"/>
      <c r="E33" s="144"/>
    </row>
    <row r="34" spans="1:5" s="12" customFormat="1" ht="19.5" customHeight="1">
      <c r="A34" s="142"/>
      <c r="B34" s="142"/>
      <c r="C34" s="142"/>
      <c r="D34" s="145"/>
      <c r="E34" s="145"/>
    </row>
    <row r="35" spans="1:5" s="12" customFormat="1" ht="44.25" customHeight="1">
      <c r="A35" s="142"/>
      <c r="B35" s="137" t="s">
        <v>20</v>
      </c>
      <c r="C35" s="137" t="s">
        <v>56</v>
      </c>
      <c r="D35" s="138" t="s">
        <v>254</v>
      </c>
      <c r="E35" s="63"/>
    </row>
    <row r="36" spans="1:5" s="12" customFormat="1" ht="19.5" customHeight="1">
      <c r="A36" s="142"/>
      <c r="B36" s="137" t="s">
        <v>22</v>
      </c>
      <c r="C36" s="137" t="s">
        <v>57</v>
      </c>
      <c r="D36" s="137" t="s">
        <v>53</v>
      </c>
      <c r="E36" s="137" t="s">
        <v>54</v>
      </c>
    </row>
    <row r="37" spans="1:5" s="12" customFormat="1" ht="35.25" customHeight="1">
      <c r="A37" s="142"/>
      <c r="B37" s="137" t="s">
        <v>23</v>
      </c>
      <c r="C37" s="139" t="s">
        <v>58</v>
      </c>
      <c r="D37" s="137"/>
      <c r="E37" s="137"/>
    </row>
    <row r="38" spans="1:5" s="12" customFormat="1" ht="30.75" customHeight="1">
      <c r="A38" s="142"/>
      <c r="B38" s="137" t="s">
        <v>24</v>
      </c>
      <c r="C38" s="139" t="s">
        <v>59</v>
      </c>
      <c r="D38" s="137"/>
      <c r="E38" s="137"/>
    </row>
    <row r="39" spans="1:5" s="12" customFormat="1" ht="19.5" customHeight="1">
      <c r="A39" s="142"/>
      <c r="B39" s="139" t="s">
        <v>25</v>
      </c>
      <c r="C39" s="139" t="s">
        <v>26</v>
      </c>
      <c r="D39" s="137"/>
      <c r="E39" s="137"/>
    </row>
    <row r="40" spans="1:5" s="12" customFormat="1" ht="32.25" customHeight="1">
      <c r="A40" s="142"/>
      <c r="B40" s="139" t="s">
        <v>60</v>
      </c>
      <c r="C40" s="137" t="s">
        <v>61</v>
      </c>
      <c r="D40" s="137"/>
      <c r="E40" s="137"/>
    </row>
    <row r="41" spans="1:5" s="12" customFormat="1" ht="19.5" customHeight="1">
      <c r="A41" s="142"/>
      <c r="B41" s="62" t="s">
        <v>27</v>
      </c>
      <c r="C41" s="63"/>
      <c r="D41" s="137"/>
      <c r="E41" s="137"/>
    </row>
    <row r="42" spans="1:5" s="12" customFormat="1" ht="19.5" customHeight="1">
      <c r="A42" s="142"/>
      <c r="B42" s="148" t="s">
        <v>68</v>
      </c>
      <c r="C42" s="149"/>
      <c r="D42" s="140">
        <v>9</v>
      </c>
      <c r="E42" s="140">
        <v>9</v>
      </c>
    </row>
    <row r="43" spans="1:5" s="12" customFormat="1" ht="30" customHeight="1">
      <c r="A43" s="142"/>
      <c r="B43" s="137" t="s">
        <v>55</v>
      </c>
      <c r="C43" s="137"/>
      <c r="D43" s="38">
        <v>113258</v>
      </c>
      <c r="E43" s="38">
        <v>113258</v>
      </c>
    </row>
    <row r="44" spans="1:5" s="12" customFormat="1" ht="30" customHeight="1">
      <c r="A44" s="142"/>
      <c r="B44" s="150"/>
      <c r="C44" s="150"/>
      <c r="D44" s="43"/>
      <c r="E44" s="43"/>
    </row>
    <row r="45" spans="1:5" ht="46.5" customHeight="1">
      <c r="B45" s="61" t="s">
        <v>256</v>
      </c>
      <c r="C45" s="61"/>
      <c r="D45" s="61"/>
      <c r="E45" s="61"/>
    </row>
    <row r="46" spans="1:5" ht="19.5" customHeight="1">
      <c r="A46" s="133"/>
      <c r="B46" s="133"/>
      <c r="C46" s="133"/>
      <c r="D46" s="133"/>
      <c r="E46" s="133"/>
    </row>
    <row r="47" spans="1:5" s="12" customFormat="1" ht="20.25">
      <c r="A47" s="142"/>
      <c r="B47" s="143"/>
      <c r="C47" s="134" t="s">
        <v>200</v>
      </c>
      <c r="D47" s="143"/>
      <c r="E47" s="143"/>
    </row>
    <row r="48" spans="1:5" s="12" customFormat="1" ht="15">
      <c r="A48" s="142"/>
      <c r="B48" s="135" t="s">
        <v>65</v>
      </c>
      <c r="C48" s="144"/>
      <c r="D48" s="144"/>
      <c r="E48" s="144"/>
    </row>
    <row r="49" spans="1:5" s="12" customFormat="1" ht="15">
      <c r="A49" s="142"/>
      <c r="B49" s="142"/>
      <c r="C49" s="142"/>
      <c r="D49" s="145"/>
      <c r="E49" s="145"/>
    </row>
    <row r="50" spans="1:5" s="12" customFormat="1" ht="15">
      <c r="A50" s="142"/>
      <c r="B50" s="136" t="s">
        <v>16</v>
      </c>
      <c r="C50" s="136" t="s">
        <v>17</v>
      </c>
      <c r="D50" s="146"/>
      <c r="E50" s="146"/>
    </row>
    <row r="51" spans="1:5" s="12" customFormat="1" ht="15">
      <c r="A51" s="142"/>
      <c r="B51" s="137" t="s">
        <v>56</v>
      </c>
      <c r="C51" s="137" t="s">
        <v>18</v>
      </c>
      <c r="D51" s="147"/>
      <c r="E51" s="147"/>
    </row>
    <row r="52" spans="1:5" s="12" customFormat="1" ht="15">
      <c r="A52" s="142"/>
      <c r="B52" s="142"/>
      <c r="C52" s="142"/>
      <c r="D52" s="145"/>
      <c r="E52" s="145"/>
    </row>
    <row r="53" spans="1:5" s="12" customFormat="1" ht="15">
      <c r="A53" s="142"/>
      <c r="B53" s="144" t="s">
        <v>19</v>
      </c>
      <c r="C53" s="144"/>
      <c r="D53" s="144"/>
      <c r="E53" s="144"/>
    </row>
    <row r="54" spans="1:5" s="12" customFormat="1" ht="15">
      <c r="A54" s="142"/>
      <c r="B54" s="142"/>
      <c r="C54" s="142"/>
      <c r="D54" s="145"/>
      <c r="E54" s="145"/>
    </row>
    <row r="55" spans="1:5" s="12" customFormat="1" ht="51" customHeight="1">
      <c r="A55" s="142"/>
      <c r="B55" s="137" t="s">
        <v>20</v>
      </c>
      <c r="C55" s="137" t="s">
        <v>56</v>
      </c>
      <c r="D55" s="138" t="s">
        <v>257</v>
      </c>
      <c r="E55" s="63"/>
    </row>
    <row r="56" spans="1:5" s="12" customFormat="1" ht="15">
      <c r="A56" s="142"/>
      <c r="B56" s="137" t="s">
        <v>22</v>
      </c>
      <c r="C56" s="137" t="s">
        <v>57</v>
      </c>
      <c r="D56" s="137" t="s">
        <v>53</v>
      </c>
      <c r="E56" s="137" t="s">
        <v>54</v>
      </c>
    </row>
    <row r="57" spans="1:5" s="12" customFormat="1" ht="40.5">
      <c r="A57" s="142"/>
      <c r="B57" s="137" t="s">
        <v>23</v>
      </c>
      <c r="C57" s="139" t="s">
        <v>58</v>
      </c>
      <c r="D57" s="137"/>
      <c r="E57" s="137"/>
    </row>
    <row r="58" spans="1:5" s="12" customFormat="1" ht="27">
      <c r="A58" s="142"/>
      <c r="B58" s="137" t="s">
        <v>24</v>
      </c>
      <c r="C58" s="139" t="s">
        <v>59</v>
      </c>
      <c r="D58" s="137"/>
      <c r="E58" s="137"/>
    </row>
    <row r="59" spans="1:5" s="12" customFormat="1" ht="15">
      <c r="A59" s="142"/>
      <c r="B59" s="139" t="s">
        <v>25</v>
      </c>
      <c r="C59" s="139" t="s">
        <v>26</v>
      </c>
      <c r="D59" s="137"/>
      <c r="E59" s="137"/>
    </row>
    <row r="60" spans="1:5" s="12" customFormat="1" ht="27">
      <c r="A60" s="142"/>
      <c r="B60" s="139" t="s">
        <v>60</v>
      </c>
      <c r="C60" s="137" t="s">
        <v>61</v>
      </c>
      <c r="D60" s="137"/>
      <c r="E60" s="137"/>
    </row>
    <row r="61" spans="1:5" s="12" customFormat="1" ht="15">
      <c r="A61" s="142"/>
      <c r="B61" s="62" t="s">
        <v>27</v>
      </c>
      <c r="C61" s="63"/>
      <c r="D61" s="137"/>
      <c r="E61" s="137"/>
    </row>
    <row r="62" spans="1:5" s="12" customFormat="1" ht="15">
      <c r="A62" s="142"/>
      <c r="B62" s="148" t="s">
        <v>68</v>
      </c>
      <c r="C62" s="149"/>
      <c r="D62" s="140">
        <v>20</v>
      </c>
      <c r="E62" s="140">
        <v>20</v>
      </c>
    </row>
    <row r="63" spans="1:5" s="12" customFormat="1" ht="15">
      <c r="A63" s="142"/>
      <c r="B63" s="137" t="s">
        <v>55</v>
      </c>
      <c r="C63" s="137"/>
      <c r="D63" s="44">
        <v>137821.1</v>
      </c>
      <c r="E63" s="44">
        <v>137821.1</v>
      </c>
    </row>
    <row r="64" spans="1:5" s="12" customFormat="1" ht="15">
      <c r="A64" s="142"/>
      <c r="B64" s="150"/>
      <c r="C64" s="150"/>
      <c r="D64" s="151"/>
      <c r="E64" s="151"/>
    </row>
    <row r="65" spans="1:5" ht="45.75" customHeight="1">
      <c r="B65" s="61" t="s">
        <v>265</v>
      </c>
      <c r="C65" s="61"/>
      <c r="D65" s="61"/>
      <c r="E65" s="61"/>
    </row>
    <row r="66" spans="1:5">
      <c r="A66" s="133"/>
      <c r="B66" s="133"/>
      <c r="C66" s="133"/>
      <c r="D66" s="133"/>
      <c r="E66" s="133"/>
    </row>
    <row r="67" spans="1:5" s="12" customFormat="1" ht="20.25">
      <c r="A67" s="142"/>
      <c r="B67" s="143"/>
      <c r="C67" s="134" t="s">
        <v>71</v>
      </c>
      <c r="D67" s="143"/>
      <c r="E67" s="143"/>
    </row>
    <row r="68" spans="1:5" s="12" customFormat="1" ht="15">
      <c r="A68" s="142"/>
      <c r="B68" s="135" t="s">
        <v>65</v>
      </c>
      <c r="C68" s="144"/>
      <c r="D68" s="144"/>
      <c r="E68" s="144"/>
    </row>
    <row r="69" spans="1:5" s="12" customFormat="1" ht="15">
      <c r="A69" s="142"/>
      <c r="B69" s="142"/>
      <c r="C69" s="142"/>
      <c r="D69" s="145"/>
      <c r="E69" s="145"/>
    </row>
    <row r="70" spans="1:5" s="12" customFormat="1" ht="15">
      <c r="A70" s="142"/>
      <c r="B70" s="136" t="s">
        <v>16</v>
      </c>
      <c r="C70" s="136" t="s">
        <v>17</v>
      </c>
      <c r="D70" s="146"/>
      <c r="E70" s="146"/>
    </row>
    <row r="71" spans="1:5" s="12" customFormat="1" ht="15">
      <c r="A71" s="142"/>
      <c r="B71" s="137" t="s">
        <v>56</v>
      </c>
      <c r="C71" s="137" t="s">
        <v>18</v>
      </c>
      <c r="D71" s="147"/>
      <c r="E71" s="147"/>
    </row>
    <row r="72" spans="1:5" s="12" customFormat="1" ht="15">
      <c r="A72" s="142"/>
      <c r="B72" s="142"/>
      <c r="C72" s="142"/>
      <c r="D72" s="145"/>
      <c r="E72" s="145"/>
    </row>
    <row r="73" spans="1:5" s="12" customFormat="1" ht="15">
      <c r="A73" s="142"/>
      <c r="B73" s="144" t="s">
        <v>19</v>
      </c>
      <c r="C73" s="144"/>
      <c r="D73" s="144"/>
      <c r="E73" s="144"/>
    </row>
    <row r="74" spans="1:5" s="12" customFormat="1" ht="15">
      <c r="A74" s="142"/>
      <c r="B74" s="142"/>
      <c r="C74" s="142"/>
      <c r="D74" s="145"/>
      <c r="E74" s="145"/>
    </row>
    <row r="75" spans="1:5" s="12" customFormat="1" ht="61.5" customHeight="1">
      <c r="A75" s="142"/>
      <c r="B75" s="137" t="s">
        <v>20</v>
      </c>
      <c r="C75" s="137" t="s">
        <v>56</v>
      </c>
      <c r="D75" s="138" t="s">
        <v>257</v>
      </c>
      <c r="E75" s="63"/>
    </row>
    <row r="76" spans="1:5" s="12" customFormat="1" ht="15">
      <c r="A76" s="142"/>
      <c r="B76" s="137" t="s">
        <v>22</v>
      </c>
      <c r="C76" s="137" t="s">
        <v>57</v>
      </c>
      <c r="D76" s="137" t="s">
        <v>53</v>
      </c>
      <c r="E76" s="137" t="s">
        <v>54</v>
      </c>
    </row>
    <row r="77" spans="1:5" s="12" customFormat="1" ht="40.5">
      <c r="A77" s="142"/>
      <c r="B77" s="137" t="s">
        <v>23</v>
      </c>
      <c r="C77" s="139" t="s">
        <v>58</v>
      </c>
      <c r="D77" s="137"/>
      <c r="E77" s="137"/>
    </row>
    <row r="78" spans="1:5" s="12" customFormat="1" ht="27">
      <c r="A78" s="142"/>
      <c r="B78" s="137" t="s">
        <v>24</v>
      </c>
      <c r="C78" s="139" t="s">
        <v>59</v>
      </c>
      <c r="D78" s="137"/>
      <c r="E78" s="137"/>
    </row>
    <row r="79" spans="1:5" s="12" customFormat="1" ht="15">
      <c r="A79" s="142"/>
      <c r="B79" s="139" t="s">
        <v>25</v>
      </c>
      <c r="C79" s="139" t="s">
        <v>26</v>
      </c>
      <c r="D79" s="137"/>
      <c r="E79" s="137"/>
    </row>
    <row r="80" spans="1:5" s="12" customFormat="1" ht="27">
      <c r="A80" s="142"/>
      <c r="B80" s="139" t="s">
        <v>60</v>
      </c>
      <c r="C80" s="137" t="s">
        <v>61</v>
      </c>
      <c r="D80" s="137"/>
      <c r="E80" s="137"/>
    </row>
    <row r="81" spans="1:5" s="12" customFormat="1" ht="15">
      <c r="A81" s="142"/>
      <c r="B81" s="62" t="s">
        <v>27</v>
      </c>
      <c r="C81" s="63"/>
      <c r="D81" s="137"/>
      <c r="E81" s="137"/>
    </row>
    <row r="82" spans="1:5" s="12" customFormat="1" ht="15">
      <c r="A82" s="142"/>
      <c r="B82" s="148" t="s">
        <v>68</v>
      </c>
      <c r="C82" s="149"/>
      <c r="D82" s="140">
        <v>13</v>
      </c>
      <c r="E82" s="140">
        <v>13</v>
      </c>
    </row>
    <row r="83" spans="1:5" s="12" customFormat="1" ht="15">
      <c r="A83" s="142"/>
      <c r="B83" s="137" t="s">
        <v>55</v>
      </c>
      <c r="C83" s="137"/>
      <c r="D83" s="38">
        <v>19097.7</v>
      </c>
      <c r="E83" s="38">
        <v>19097.7</v>
      </c>
    </row>
    <row r="84" spans="1:5" s="12" customFormat="1" ht="15">
      <c r="A84" s="142"/>
      <c r="B84" s="142"/>
      <c r="C84" s="142"/>
      <c r="D84" s="145"/>
      <c r="E84" s="145"/>
    </row>
    <row r="85" spans="1:5" s="12" customFormat="1" ht="15">
      <c r="A85" s="142"/>
      <c r="B85" s="142"/>
      <c r="C85" s="142"/>
      <c r="D85" s="145"/>
      <c r="E85" s="145"/>
    </row>
    <row r="86" spans="1:5" ht="43.5" customHeight="1">
      <c r="B86" s="61" t="s">
        <v>264</v>
      </c>
      <c r="C86" s="61"/>
      <c r="D86" s="61"/>
      <c r="E86" s="61"/>
    </row>
    <row r="87" spans="1:5" s="12" customFormat="1" ht="20.25">
      <c r="A87" s="142"/>
      <c r="B87" s="143"/>
      <c r="C87" s="134" t="s">
        <v>67</v>
      </c>
      <c r="D87" s="143"/>
      <c r="E87" s="143"/>
    </row>
    <row r="88" spans="1:5" s="12" customFormat="1" ht="15">
      <c r="A88" s="142"/>
      <c r="B88" s="135" t="s">
        <v>65</v>
      </c>
      <c r="C88" s="144"/>
      <c r="D88" s="144"/>
      <c r="E88" s="144"/>
    </row>
    <row r="89" spans="1:5" s="12" customFormat="1" ht="15">
      <c r="A89" s="142"/>
      <c r="B89" s="142"/>
      <c r="C89" s="142"/>
      <c r="D89" s="145"/>
      <c r="E89" s="145"/>
    </row>
    <row r="90" spans="1:5" s="12" customFormat="1" ht="15">
      <c r="A90" s="142"/>
      <c r="B90" s="136" t="s">
        <v>16</v>
      </c>
      <c r="C90" s="136" t="s">
        <v>17</v>
      </c>
      <c r="D90" s="146"/>
      <c r="E90" s="146"/>
    </row>
    <row r="91" spans="1:5" s="12" customFormat="1" ht="15">
      <c r="A91" s="142"/>
      <c r="B91" s="137" t="s">
        <v>56</v>
      </c>
      <c r="C91" s="137" t="s">
        <v>18</v>
      </c>
      <c r="D91" s="147"/>
      <c r="E91" s="147"/>
    </row>
    <row r="92" spans="1:5" s="12" customFormat="1" ht="15">
      <c r="A92" s="142"/>
      <c r="B92" s="142"/>
      <c r="C92" s="142"/>
      <c r="D92" s="145"/>
      <c r="E92" s="145"/>
    </row>
    <row r="93" spans="1:5" s="12" customFormat="1" ht="15">
      <c r="A93" s="142"/>
      <c r="B93" s="144" t="s">
        <v>19</v>
      </c>
      <c r="C93" s="144"/>
      <c r="D93" s="144"/>
      <c r="E93" s="144"/>
    </row>
    <row r="94" spans="1:5" s="12" customFormat="1" ht="15">
      <c r="A94" s="142"/>
      <c r="B94" s="142"/>
      <c r="C94" s="142"/>
      <c r="D94" s="145"/>
      <c r="E94" s="145"/>
    </row>
    <row r="95" spans="1:5" s="12" customFormat="1" ht="63" customHeight="1">
      <c r="A95" s="142"/>
      <c r="B95" s="137" t="s">
        <v>20</v>
      </c>
      <c r="C95" s="137" t="s">
        <v>56</v>
      </c>
      <c r="D95" s="138" t="s">
        <v>257</v>
      </c>
      <c r="E95" s="63"/>
    </row>
    <row r="96" spans="1:5" s="12" customFormat="1" ht="15">
      <c r="A96" s="142"/>
      <c r="B96" s="137" t="s">
        <v>22</v>
      </c>
      <c r="C96" s="137" t="s">
        <v>57</v>
      </c>
      <c r="D96" s="137" t="s">
        <v>53</v>
      </c>
      <c r="E96" s="137" t="s">
        <v>54</v>
      </c>
    </row>
    <row r="97" spans="1:5" s="12" customFormat="1" ht="40.5">
      <c r="A97" s="142"/>
      <c r="B97" s="137" t="s">
        <v>23</v>
      </c>
      <c r="C97" s="139" t="s">
        <v>58</v>
      </c>
      <c r="D97" s="137"/>
      <c r="E97" s="137"/>
    </row>
    <row r="98" spans="1:5" s="12" customFormat="1" ht="27">
      <c r="A98" s="142"/>
      <c r="B98" s="137" t="s">
        <v>24</v>
      </c>
      <c r="C98" s="139" t="s">
        <v>59</v>
      </c>
      <c r="D98" s="137"/>
      <c r="E98" s="137"/>
    </row>
    <row r="99" spans="1:5" s="12" customFormat="1" ht="15">
      <c r="A99" s="142"/>
      <c r="B99" s="139" t="s">
        <v>25</v>
      </c>
      <c r="C99" s="139" t="s">
        <v>26</v>
      </c>
      <c r="D99" s="137"/>
      <c r="E99" s="137"/>
    </row>
    <row r="100" spans="1:5" s="12" customFormat="1" ht="27">
      <c r="A100" s="142"/>
      <c r="B100" s="139" t="s">
        <v>60</v>
      </c>
      <c r="C100" s="137" t="s">
        <v>61</v>
      </c>
      <c r="D100" s="137"/>
      <c r="E100" s="137"/>
    </row>
    <row r="101" spans="1:5" s="12" customFormat="1" ht="19.5" customHeight="1">
      <c r="A101" s="142"/>
      <c r="B101" s="62" t="s">
        <v>27</v>
      </c>
      <c r="C101" s="63"/>
      <c r="D101" s="137"/>
      <c r="E101" s="137"/>
    </row>
    <row r="102" spans="1:5" s="12" customFormat="1" ht="19.5" customHeight="1">
      <c r="A102" s="142"/>
      <c r="B102" s="148" t="s">
        <v>69</v>
      </c>
      <c r="C102" s="149"/>
      <c r="D102" s="140">
        <v>15</v>
      </c>
      <c r="E102" s="140">
        <v>15</v>
      </c>
    </row>
    <row r="103" spans="1:5" s="12" customFormat="1" ht="15">
      <c r="A103" s="142"/>
      <c r="B103" s="137" t="s">
        <v>55</v>
      </c>
      <c r="C103" s="137"/>
      <c r="D103" s="38">
        <v>779055.01699999999</v>
      </c>
      <c r="E103" s="38">
        <v>779055.01699999999</v>
      </c>
    </row>
    <row r="104" spans="1:5" s="12" customFormat="1" ht="19.5" customHeight="1">
      <c r="A104" s="142"/>
      <c r="B104" s="142"/>
      <c r="C104" s="142"/>
      <c r="D104" s="145"/>
      <c r="E104" s="145"/>
    </row>
    <row r="105" spans="1:5" ht="35.25" customHeight="1">
      <c r="B105" s="61" t="s">
        <v>263</v>
      </c>
      <c r="C105" s="61"/>
      <c r="D105" s="61"/>
      <c r="E105" s="61"/>
    </row>
    <row r="106" spans="1:5" s="12" customFormat="1" ht="19.5" customHeight="1">
      <c r="A106" s="142"/>
      <c r="B106" s="143"/>
      <c r="C106" s="134" t="s">
        <v>202</v>
      </c>
      <c r="D106" s="143"/>
      <c r="E106" s="143"/>
    </row>
    <row r="107" spans="1:5" s="12" customFormat="1" ht="19.5" customHeight="1">
      <c r="A107" s="142"/>
      <c r="B107" s="135" t="s">
        <v>65</v>
      </c>
      <c r="C107" s="144"/>
      <c r="D107" s="144"/>
      <c r="E107" s="144"/>
    </row>
    <row r="108" spans="1:5" s="12" customFormat="1" ht="19.5" customHeight="1">
      <c r="A108" s="142"/>
      <c r="B108" s="142"/>
      <c r="C108" s="142"/>
      <c r="D108" s="145"/>
      <c r="E108" s="145"/>
    </row>
    <row r="109" spans="1:5" s="12" customFormat="1" ht="15">
      <c r="A109" s="142"/>
      <c r="B109" s="136" t="s">
        <v>16</v>
      </c>
      <c r="C109" s="136" t="s">
        <v>17</v>
      </c>
      <c r="D109" s="146"/>
      <c r="E109" s="146"/>
    </row>
    <row r="110" spans="1:5" s="12" customFormat="1" ht="19.5" customHeight="1">
      <c r="A110" s="142"/>
      <c r="B110" s="137" t="s">
        <v>56</v>
      </c>
      <c r="C110" s="137" t="s">
        <v>18</v>
      </c>
      <c r="D110" s="147"/>
      <c r="E110" s="147"/>
    </row>
    <row r="111" spans="1:5" s="12" customFormat="1" ht="19.5" customHeight="1">
      <c r="A111" s="142"/>
      <c r="B111" s="142"/>
      <c r="C111" s="142"/>
      <c r="D111" s="145"/>
      <c r="E111" s="145"/>
    </row>
    <row r="112" spans="1:5" s="12" customFormat="1" ht="15">
      <c r="A112" s="142"/>
      <c r="B112" s="144" t="s">
        <v>19</v>
      </c>
      <c r="C112" s="144"/>
      <c r="D112" s="144"/>
      <c r="E112" s="144"/>
    </row>
    <row r="113" spans="1:5" s="12" customFormat="1" ht="15">
      <c r="A113" s="142"/>
      <c r="B113" s="142"/>
      <c r="C113" s="142"/>
      <c r="D113" s="145"/>
      <c r="E113" s="145"/>
    </row>
    <row r="114" spans="1:5" s="12" customFormat="1" ht="60" customHeight="1">
      <c r="A114" s="142"/>
      <c r="B114" s="137" t="s">
        <v>20</v>
      </c>
      <c r="C114" s="137" t="s">
        <v>56</v>
      </c>
      <c r="D114" s="138" t="s">
        <v>257</v>
      </c>
      <c r="E114" s="63"/>
    </row>
    <row r="115" spans="1:5" s="12" customFormat="1" ht="15">
      <c r="A115" s="142"/>
      <c r="B115" s="137" t="s">
        <v>22</v>
      </c>
      <c r="C115" s="137" t="s">
        <v>57</v>
      </c>
      <c r="D115" s="137" t="s">
        <v>53</v>
      </c>
      <c r="E115" s="137" t="s">
        <v>54</v>
      </c>
    </row>
    <row r="116" spans="1:5" s="12" customFormat="1" ht="40.5">
      <c r="A116" s="142"/>
      <c r="B116" s="137" t="s">
        <v>23</v>
      </c>
      <c r="C116" s="139" t="s">
        <v>58</v>
      </c>
      <c r="D116" s="137"/>
      <c r="E116" s="137"/>
    </row>
    <row r="117" spans="1:5" s="12" customFormat="1" ht="29.25" customHeight="1">
      <c r="A117" s="142"/>
      <c r="B117" s="137" t="s">
        <v>24</v>
      </c>
      <c r="C117" s="139" t="s">
        <v>59</v>
      </c>
      <c r="D117" s="137"/>
      <c r="E117" s="137"/>
    </row>
    <row r="118" spans="1:5" s="12" customFormat="1" ht="15">
      <c r="A118" s="142"/>
      <c r="B118" s="139" t="s">
        <v>25</v>
      </c>
      <c r="C118" s="139" t="s">
        <v>26</v>
      </c>
      <c r="D118" s="137"/>
      <c r="E118" s="137"/>
    </row>
    <row r="119" spans="1:5" s="12" customFormat="1" ht="27">
      <c r="A119" s="142"/>
      <c r="B119" s="139" t="s">
        <v>60</v>
      </c>
      <c r="C119" s="137" t="s">
        <v>61</v>
      </c>
      <c r="D119" s="137"/>
      <c r="E119" s="137"/>
    </row>
    <row r="120" spans="1:5" s="12" customFormat="1" ht="15">
      <c r="A120" s="142"/>
      <c r="B120" s="62" t="s">
        <v>27</v>
      </c>
      <c r="C120" s="63"/>
      <c r="D120" s="137"/>
      <c r="E120" s="137"/>
    </row>
    <row r="121" spans="1:5" s="12" customFormat="1" ht="15">
      <c r="A121" s="142"/>
      <c r="B121" s="148" t="s">
        <v>69</v>
      </c>
      <c r="C121" s="149"/>
      <c r="D121" s="140">
        <v>3</v>
      </c>
      <c r="E121" s="140">
        <v>3</v>
      </c>
    </row>
    <row r="122" spans="1:5" s="12" customFormat="1" ht="15">
      <c r="A122" s="142"/>
      <c r="B122" s="137" t="s">
        <v>55</v>
      </c>
      <c r="C122" s="137"/>
      <c r="D122" s="38">
        <v>182759.1</v>
      </c>
      <c r="E122" s="38">
        <v>182759.1</v>
      </c>
    </row>
    <row r="123" spans="1:5">
      <c r="A123" s="133"/>
      <c r="B123" s="133"/>
      <c r="C123" s="133"/>
      <c r="D123" s="133"/>
      <c r="E123" s="133"/>
    </row>
    <row r="124" spans="1:5" ht="38.25" customHeight="1">
      <c r="B124" s="61" t="s">
        <v>262</v>
      </c>
      <c r="C124" s="61"/>
      <c r="D124" s="61"/>
      <c r="E124" s="61"/>
    </row>
    <row r="125" spans="1:5" s="12" customFormat="1" ht="20.25">
      <c r="A125" s="142"/>
      <c r="B125" s="143"/>
      <c r="C125" s="134" t="s">
        <v>203</v>
      </c>
      <c r="D125" s="143"/>
      <c r="E125" s="143"/>
    </row>
    <row r="126" spans="1:5" s="12" customFormat="1" ht="15">
      <c r="A126" s="142"/>
      <c r="B126" s="135" t="s">
        <v>65</v>
      </c>
      <c r="C126" s="144"/>
      <c r="D126" s="144"/>
      <c r="E126" s="144"/>
    </row>
    <row r="127" spans="1:5" s="12" customFormat="1" ht="15">
      <c r="A127" s="142"/>
      <c r="B127" s="142"/>
      <c r="C127" s="142"/>
      <c r="D127" s="145"/>
      <c r="E127" s="145"/>
    </row>
    <row r="128" spans="1:5" s="12" customFormat="1" ht="15">
      <c r="A128" s="142"/>
      <c r="B128" s="136" t="s">
        <v>16</v>
      </c>
      <c r="C128" s="136" t="s">
        <v>17</v>
      </c>
      <c r="D128" s="146"/>
      <c r="E128" s="146"/>
    </row>
    <row r="129" spans="1:5" s="12" customFormat="1" ht="15">
      <c r="A129" s="142"/>
      <c r="B129" s="137" t="s">
        <v>56</v>
      </c>
      <c r="C129" s="137" t="s">
        <v>18</v>
      </c>
      <c r="D129" s="147"/>
      <c r="E129" s="147"/>
    </row>
    <row r="130" spans="1:5" s="12" customFormat="1" ht="15">
      <c r="A130" s="142"/>
      <c r="B130" s="142"/>
      <c r="C130" s="142"/>
      <c r="D130" s="145"/>
      <c r="E130" s="145"/>
    </row>
    <row r="131" spans="1:5" s="12" customFormat="1" ht="15">
      <c r="A131" s="142"/>
      <c r="B131" s="144" t="s">
        <v>19</v>
      </c>
      <c r="C131" s="144"/>
      <c r="D131" s="144"/>
      <c r="E131" s="144"/>
    </row>
    <row r="132" spans="1:5" s="12" customFormat="1" ht="15">
      <c r="A132" s="142"/>
      <c r="B132" s="142"/>
      <c r="C132" s="142"/>
      <c r="D132" s="145"/>
      <c r="E132" s="145"/>
    </row>
    <row r="133" spans="1:5" s="12" customFormat="1" ht="57.75" customHeight="1">
      <c r="A133" s="142"/>
      <c r="B133" s="137" t="s">
        <v>20</v>
      </c>
      <c r="C133" s="137" t="s">
        <v>56</v>
      </c>
      <c r="D133" s="138" t="s">
        <v>257</v>
      </c>
      <c r="E133" s="63"/>
    </row>
    <row r="134" spans="1:5" s="12" customFormat="1" ht="15">
      <c r="A134" s="142"/>
      <c r="B134" s="137" t="s">
        <v>22</v>
      </c>
      <c r="C134" s="137" t="s">
        <v>57</v>
      </c>
      <c r="D134" s="137" t="s">
        <v>53</v>
      </c>
      <c r="E134" s="137" t="s">
        <v>54</v>
      </c>
    </row>
    <row r="135" spans="1:5" s="12" customFormat="1" ht="40.5">
      <c r="A135" s="142"/>
      <c r="B135" s="137" t="s">
        <v>23</v>
      </c>
      <c r="C135" s="139" t="s">
        <v>58</v>
      </c>
      <c r="D135" s="137"/>
      <c r="E135" s="137"/>
    </row>
    <row r="136" spans="1:5" s="12" customFormat="1" ht="27">
      <c r="A136" s="142"/>
      <c r="B136" s="137" t="s">
        <v>24</v>
      </c>
      <c r="C136" s="139" t="s">
        <v>59</v>
      </c>
      <c r="D136" s="137"/>
      <c r="E136" s="137"/>
    </row>
    <row r="137" spans="1:5" s="12" customFormat="1" ht="15">
      <c r="A137" s="142"/>
      <c r="B137" s="139" t="s">
        <v>25</v>
      </c>
      <c r="C137" s="139" t="s">
        <v>26</v>
      </c>
      <c r="D137" s="137"/>
      <c r="E137" s="137"/>
    </row>
    <row r="138" spans="1:5" s="12" customFormat="1" ht="27">
      <c r="A138" s="142"/>
      <c r="B138" s="139" t="s">
        <v>60</v>
      </c>
      <c r="C138" s="137" t="s">
        <v>61</v>
      </c>
      <c r="D138" s="137"/>
      <c r="E138" s="137"/>
    </row>
    <row r="139" spans="1:5" s="12" customFormat="1" ht="15">
      <c r="A139" s="142"/>
      <c r="B139" s="62" t="s">
        <v>27</v>
      </c>
      <c r="C139" s="63"/>
      <c r="D139" s="137"/>
      <c r="E139" s="137"/>
    </row>
    <row r="140" spans="1:5" s="12" customFormat="1" ht="15">
      <c r="A140" s="142"/>
      <c r="B140" s="148" t="s">
        <v>69</v>
      </c>
      <c r="C140" s="149"/>
      <c r="D140" s="140">
        <v>7</v>
      </c>
      <c r="E140" s="140">
        <v>7</v>
      </c>
    </row>
    <row r="141" spans="1:5" s="12" customFormat="1" ht="15">
      <c r="A141" s="142"/>
      <c r="B141" s="137" t="s">
        <v>55</v>
      </c>
      <c r="C141" s="137"/>
      <c r="D141" s="38">
        <v>245591</v>
      </c>
      <c r="E141" s="38">
        <v>245591</v>
      </c>
    </row>
    <row r="142" spans="1:5">
      <c r="A142" s="133"/>
      <c r="B142" s="133"/>
      <c r="C142" s="133"/>
      <c r="D142" s="133"/>
      <c r="E142" s="133"/>
    </row>
    <row r="143" spans="1:5" ht="45.75" customHeight="1">
      <c r="B143" s="61" t="s">
        <v>261</v>
      </c>
      <c r="C143" s="61"/>
      <c r="D143" s="61"/>
      <c r="E143" s="61"/>
    </row>
    <row r="144" spans="1:5" s="12" customFormat="1" ht="20.25">
      <c r="A144" s="142"/>
      <c r="B144" s="143"/>
      <c r="C144" s="134" t="s">
        <v>204</v>
      </c>
      <c r="D144" s="143"/>
      <c r="E144" s="143"/>
    </row>
    <row r="145" spans="1:5" s="12" customFormat="1" ht="15">
      <c r="A145" s="142"/>
      <c r="B145" s="135" t="s">
        <v>65</v>
      </c>
      <c r="C145" s="144"/>
      <c r="D145" s="144"/>
      <c r="E145" s="144"/>
    </row>
    <row r="146" spans="1:5" s="12" customFormat="1" ht="15">
      <c r="A146" s="142"/>
      <c r="B146" s="142"/>
      <c r="C146" s="142"/>
      <c r="D146" s="145"/>
      <c r="E146" s="145"/>
    </row>
    <row r="147" spans="1:5" s="12" customFormat="1" ht="15">
      <c r="A147" s="142"/>
      <c r="B147" s="136" t="s">
        <v>16</v>
      </c>
      <c r="C147" s="136" t="s">
        <v>17</v>
      </c>
      <c r="D147" s="146"/>
      <c r="E147" s="146"/>
    </row>
    <row r="148" spans="1:5" s="12" customFormat="1" ht="15">
      <c r="A148" s="142"/>
      <c r="B148" s="137" t="s">
        <v>56</v>
      </c>
      <c r="C148" s="137" t="s">
        <v>18</v>
      </c>
      <c r="D148" s="147"/>
      <c r="E148" s="147"/>
    </row>
    <row r="149" spans="1:5" s="12" customFormat="1" ht="15">
      <c r="A149" s="142"/>
      <c r="B149" s="142"/>
      <c r="C149" s="142"/>
      <c r="D149" s="145"/>
      <c r="E149" s="145"/>
    </row>
    <row r="150" spans="1:5" s="12" customFormat="1" ht="15">
      <c r="A150" s="142"/>
      <c r="B150" s="144" t="s">
        <v>19</v>
      </c>
      <c r="C150" s="144"/>
      <c r="D150" s="144"/>
      <c r="E150" s="144"/>
    </row>
    <row r="151" spans="1:5" s="12" customFormat="1" ht="15">
      <c r="A151" s="142"/>
      <c r="B151" s="142"/>
      <c r="C151" s="142"/>
      <c r="D151" s="145"/>
      <c r="E151" s="145"/>
    </row>
    <row r="152" spans="1:5" s="12" customFormat="1" ht="62.25" customHeight="1">
      <c r="A152" s="142"/>
      <c r="B152" s="137" t="s">
        <v>20</v>
      </c>
      <c r="C152" s="137" t="s">
        <v>56</v>
      </c>
      <c r="D152" s="138" t="s">
        <v>257</v>
      </c>
      <c r="E152" s="63"/>
    </row>
    <row r="153" spans="1:5" s="12" customFormat="1" ht="15">
      <c r="A153" s="142"/>
      <c r="B153" s="137" t="s">
        <v>22</v>
      </c>
      <c r="C153" s="137" t="s">
        <v>57</v>
      </c>
      <c r="D153" s="137" t="s">
        <v>53</v>
      </c>
      <c r="E153" s="137" t="s">
        <v>54</v>
      </c>
    </row>
    <row r="154" spans="1:5" s="12" customFormat="1" ht="40.5">
      <c r="A154" s="142"/>
      <c r="B154" s="137" t="s">
        <v>23</v>
      </c>
      <c r="C154" s="139" t="s">
        <v>58</v>
      </c>
      <c r="D154" s="137"/>
      <c r="E154" s="137"/>
    </row>
    <row r="155" spans="1:5" s="12" customFormat="1" ht="27">
      <c r="A155" s="142"/>
      <c r="B155" s="137" t="s">
        <v>24</v>
      </c>
      <c r="C155" s="139" t="s">
        <v>59</v>
      </c>
      <c r="D155" s="137"/>
      <c r="E155" s="137"/>
    </row>
    <row r="156" spans="1:5" s="12" customFormat="1" ht="15">
      <c r="A156" s="142"/>
      <c r="B156" s="139" t="s">
        <v>25</v>
      </c>
      <c r="C156" s="139" t="s">
        <v>26</v>
      </c>
      <c r="D156" s="137"/>
      <c r="E156" s="137"/>
    </row>
    <row r="157" spans="1:5" s="12" customFormat="1" ht="27">
      <c r="A157" s="142"/>
      <c r="B157" s="139" t="s">
        <v>60</v>
      </c>
      <c r="C157" s="137" t="s">
        <v>61</v>
      </c>
      <c r="D157" s="137"/>
      <c r="E157" s="137"/>
    </row>
    <row r="158" spans="1:5" s="12" customFormat="1" ht="15">
      <c r="A158" s="142"/>
      <c r="B158" s="62" t="s">
        <v>27</v>
      </c>
      <c r="C158" s="63"/>
      <c r="D158" s="137"/>
      <c r="E158" s="137"/>
    </row>
    <row r="159" spans="1:5" s="12" customFormat="1" ht="15">
      <c r="A159" s="142"/>
      <c r="B159" s="148" t="s">
        <v>69</v>
      </c>
      <c r="C159" s="149"/>
      <c r="D159" s="140">
        <v>5</v>
      </c>
      <c r="E159" s="140">
        <v>5</v>
      </c>
    </row>
    <row r="160" spans="1:5" s="12" customFormat="1" ht="15">
      <c r="A160" s="142"/>
      <c r="B160" s="137" t="s">
        <v>55</v>
      </c>
      <c r="C160" s="137"/>
      <c r="D160" s="38">
        <v>190327.8</v>
      </c>
      <c r="E160" s="38">
        <v>190327.8</v>
      </c>
    </row>
    <row r="161" spans="1:5">
      <c r="A161" s="133"/>
      <c r="B161" s="133"/>
      <c r="C161" s="133"/>
      <c r="D161" s="133"/>
      <c r="E161" s="133"/>
    </row>
    <row r="162" spans="1:5" ht="42.75" customHeight="1">
      <c r="B162" s="61" t="s">
        <v>260</v>
      </c>
      <c r="C162" s="61"/>
      <c r="D162" s="61"/>
      <c r="E162" s="61"/>
    </row>
    <row r="163" spans="1:5" s="12" customFormat="1" ht="20.25">
      <c r="A163" s="142"/>
      <c r="B163" s="143"/>
      <c r="C163" s="134" t="s">
        <v>205</v>
      </c>
      <c r="D163" s="143"/>
      <c r="E163" s="143"/>
    </row>
    <row r="164" spans="1:5" s="12" customFormat="1" ht="15">
      <c r="A164" s="142"/>
      <c r="B164" s="135" t="s">
        <v>65</v>
      </c>
      <c r="C164" s="144"/>
      <c r="D164" s="144"/>
      <c r="E164" s="144"/>
    </row>
    <row r="165" spans="1:5" s="12" customFormat="1" ht="15">
      <c r="A165" s="142"/>
      <c r="B165" s="142"/>
      <c r="C165" s="142"/>
      <c r="D165" s="145"/>
      <c r="E165" s="145"/>
    </row>
    <row r="166" spans="1:5" s="12" customFormat="1" ht="15">
      <c r="A166" s="142"/>
      <c r="B166" s="136" t="s">
        <v>16</v>
      </c>
      <c r="C166" s="136" t="s">
        <v>17</v>
      </c>
      <c r="D166" s="146"/>
      <c r="E166" s="146"/>
    </row>
    <row r="167" spans="1:5" s="12" customFormat="1" ht="15">
      <c r="A167" s="142"/>
      <c r="B167" s="137" t="s">
        <v>56</v>
      </c>
      <c r="C167" s="137" t="s">
        <v>18</v>
      </c>
      <c r="D167" s="147"/>
      <c r="E167" s="147"/>
    </row>
    <row r="168" spans="1:5" s="12" customFormat="1" ht="15">
      <c r="A168" s="142"/>
      <c r="B168" s="142"/>
      <c r="C168" s="142"/>
      <c r="D168" s="145"/>
      <c r="E168" s="145"/>
    </row>
    <row r="169" spans="1:5" s="12" customFormat="1" ht="15">
      <c r="A169" s="142"/>
      <c r="B169" s="144" t="s">
        <v>19</v>
      </c>
      <c r="C169" s="144"/>
      <c r="D169" s="144"/>
      <c r="E169" s="144"/>
    </row>
    <row r="170" spans="1:5" s="12" customFormat="1" ht="3.75" customHeight="1">
      <c r="A170" s="142"/>
      <c r="B170" s="142"/>
      <c r="C170" s="142"/>
      <c r="D170" s="145"/>
      <c r="E170" s="145"/>
    </row>
    <row r="171" spans="1:5" s="12" customFormat="1" ht="63.75" customHeight="1">
      <c r="A171" s="142"/>
      <c r="B171" s="137" t="s">
        <v>20</v>
      </c>
      <c r="C171" s="137" t="s">
        <v>56</v>
      </c>
      <c r="D171" s="138" t="s">
        <v>257</v>
      </c>
      <c r="E171" s="63"/>
    </row>
    <row r="172" spans="1:5" s="12" customFormat="1" ht="15">
      <c r="A172" s="142"/>
      <c r="B172" s="137" t="s">
        <v>22</v>
      </c>
      <c r="C172" s="137" t="s">
        <v>57</v>
      </c>
      <c r="D172" s="137" t="s">
        <v>53</v>
      </c>
      <c r="E172" s="137" t="s">
        <v>54</v>
      </c>
    </row>
    <row r="173" spans="1:5" s="12" customFormat="1" ht="40.5">
      <c r="A173" s="142"/>
      <c r="B173" s="137" t="s">
        <v>23</v>
      </c>
      <c r="C173" s="139" t="s">
        <v>58</v>
      </c>
      <c r="D173" s="137"/>
      <c r="E173" s="137"/>
    </row>
    <row r="174" spans="1:5" s="12" customFormat="1" ht="27">
      <c r="A174" s="142"/>
      <c r="B174" s="137" t="s">
        <v>24</v>
      </c>
      <c r="C174" s="139" t="s">
        <v>59</v>
      </c>
      <c r="D174" s="137"/>
      <c r="E174" s="137"/>
    </row>
    <row r="175" spans="1:5" s="12" customFormat="1" ht="15">
      <c r="A175" s="142"/>
      <c r="B175" s="139" t="s">
        <v>25</v>
      </c>
      <c r="C175" s="139" t="s">
        <v>26</v>
      </c>
      <c r="D175" s="137"/>
      <c r="E175" s="137"/>
    </row>
    <row r="176" spans="1:5" s="12" customFormat="1" ht="27">
      <c r="A176" s="142"/>
      <c r="B176" s="139" t="s">
        <v>60</v>
      </c>
      <c r="C176" s="137" t="s">
        <v>61</v>
      </c>
      <c r="D176" s="137"/>
      <c r="E176" s="137"/>
    </row>
    <row r="177" spans="1:5" s="12" customFormat="1" ht="15">
      <c r="A177" s="142"/>
      <c r="B177" s="62" t="s">
        <v>27</v>
      </c>
      <c r="C177" s="63"/>
      <c r="D177" s="137"/>
      <c r="E177" s="137"/>
    </row>
    <row r="178" spans="1:5" s="12" customFormat="1" ht="15">
      <c r="A178" s="142"/>
      <c r="B178" s="148" t="s">
        <v>69</v>
      </c>
      <c r="C178" s="149"/>
      <c r="D178" s="140">
        <v>4</v>
      </c>
      <c r="E178" s="140">
        <v>4</v>
      </c>
    </row>
    <row r="179" spans="1:5" s="12" customFormat="1" ht="15">
      <c r="A179" s="142"/>
      <c r="B179" s="137" t="s">
        <v>55</v>
      </c>
      <c r="C179" s="137"/>
      <c r="D179" s="38">
        <v>446302.4</v>
      </c>
      <c r="E179" s="38">
        <v>446302.4</v>
      </c>
    </row>
    <row r="180" spans="1:5">
      <c r="A180" s="133"/>
      <c r="B180" s="133"/>
      <c r="C180" s="133"/>
      <c r="D180" s="133"/>
      <c r="E180" s="133"/>
    </row>
    <row r="181" spans="1:5" ht="42" customHeight="1">
      <c r="B181" s="61" t="s">
        <v>259</v>
      </c>
      <c r="C181" s="61"/>
      <c r="D181" s="61"/>
      <c r="E181" s="61"/>
    </row>
    <row r="182" spans="1:5" s="12" customFormat="1" ht="20.25">
      <c r="A182" s="142"/>
      <c r="B182" s="143"/>
      <c r="C182" s="134" t="s">
        <v>206</v>
      </c>
      <c r="D182" s="143"/>
      <c r="E182" s="143"/>
    </row>
    <row r="183" spans="1:5" s="12" customFormat="1" ht="15">
      <c r="A183" s="142"/>
      <c r="B183" s="135" t="s">
        <v>65</v>
      </c>
      <c r="C183" s="144"/>
      <c r="D183" s="144"/>
      <c r="E183" s="144"/>
    </row>
    <row r="184" spans="1:5" s="12" customFormat="1" ht="3.75" customHeight="1">
      <c r="A184" s="142"/>
      <c r="B184" s="142"/>
      <c r="C184" s="142"/>
      <c r="D184" s="145"/>
      <c r="E184" s="145"/>
    </row>
    <row r="185" spans="1:5" s="12" customFormat="1" ht="15">
      <c r="A185" s="142"/>
      <c r="B185" s="136" t="s">
        <v>16</v>
      </c>
      <c r="C185" s="136" t="s">
        <v>17</v>
      </c>
      <c r="D185" s="146"/>
      <c r="E185" s="146"/>
    </row>
    <row r="186" spans="1:5" s="12" customFormat="1" ht="15">
      <c r="A186" s="142"/>
      <c r="B186" s="137" t="s">
        <v>56</v>
      </c>
      <c r="C186" s="137" t="s">
        <v>18</v>
      </c>
      <c r="D186" s="147"/>
      <c r="E186" s="147"/>
    </row>
    <row r="187" spans="1:5" s="12" customFormat="1" ht="15">
      <c r="A187" s="142"/>
      <c r="B187" s="142"/>
      <c r="C187" s="142"/>
      <c r="D187" s="145"/>
      <c r="E187" s="145"/>
    </row>
    <row r="188" spans="1:5" s="12" customFormat="1" ht="15">
      <c r="A188" s="142"/>
      <c r="B188" s="144" t="s">
        <v>19</v>
      </c>
      <c r="C188" s="144"/>
      <c r="D188" s="144"/>
      <c r="E188" s="144"/>
    </row>
    <row r="189" spans="1:5" s="12" customFormat="1" ht="2.25" customHeight="1">
      <c r="A189" s="142"/>
      <c r="B189" s="142"/>
      <c r="C189" s="142"/>
      <c r="D189" s="145"/>
      <c r="E189" s="145"/>
    </row>
    <row r="190" spans="1:5" s="12" customFormat="1" ht="57.75" customHeight="1">
      <c r="A190" s="142"/>
      <c r="B190" s="137" t="s">
        <v>20</v>
      </c>
      <c r="C190" s="137" t="s">
        <v>56</v>
      </c>
      <c r="D190" s="138" t="s">
        <v>257</v>
      </c>
      <c r="E190" s="63"/>
    </row>
    <row r="191" spans="1:5" s="12" customFormat="1" ht="15">
      <c r="A191" s="142"/>
      <c r="B191" s="137" t="s">
        <v>22</v>
      </c>
      <c r="C191" s="137" t="s">
        <v>57</v>
      </c>
      <c r="D191" s="140" t="s">
        <v>53</v>
      </c>
      <c r="E191" s="140" t="s">
        <v>54</v>
      </c>
    </row>
    <row r="192" spans="1:5" s="12" customFormat="1" ht="40.5">
      <c r="A192" s="142"/>
      <c r="B192" s="137" t="s">
        <v>23</v>
      </c>
      <c r="C192" s="139" t="s">
        <v>58</v>
      </c>
      <c r="D192" s="137"/>
      <c r="E192" s="137"/>
    </row>
    <row r="193" spans="1:5" s="12" customFormat="1" ht="27">
      <c r="A193" s="142"/>
      <c r="B193" s="137" t="s">
        <v>24</v>
      </c>
      <c r="C193" s="139" t="s">
        <v>59</v>
      </c>
      <c r="D193" s="137"/>
      <c r="E193" s="137"/>
    </row>
    <row r="194" spans="1:5" s="12" customFormat="1" ht="15">
      <c r="A194" s="142"/>
      <c r="B194" s="139" t="s">
        <v>25</v>
      </c>
      <c r="C194" s="139" t="s">
        <v>26</v>
      </c>
      <c r="D194" s="137"/>
      <c r="E194" s="137"/>
    </row>
    <row r="195" spans="1:5" s="12" customFormat="1" ht="27">
      <c r="A195" s="142"/>
      <c r="B195" s="139" t="s">
        <v>60</v>
      </c>
      <c r="C195" s="137" t="s">
        <v>61</v>
      </c>
      <c r="D195" s="137"/>
      <c r="E195" s="137"/>
    </row>
    <row r="196" spans="1:5" s="12" customFormat="1" ht="15">
      <c r="A196" s="142"/>
      <c r="B196" s="62" t="s">
        <v>27</v>
      </c>
      <c r="C196" s="63"/>
      <c r="D196" s="137"/>
      <c r="E196" s="137"/>
    </row>
    <row r="197" spans="1:5" s="12" customFormat="1" ht="15">
      <c r="A197" s="142"/>
      <c r="B197" s="148" t="s">
        <v>69</v>
      </c>
      <c r="C197" s="149"/>
      <c r="D197" s="140">
        <v>5</v>
      </c>
      <c r="E197" s="140">
        <v>5</v>
      </c>
    </row>
    <row r="198" spans="1:5" s="12" customFormat="1" ht="15">
      <c r="A198" s="142"/>
      <c r="B198" s="137" t="s">
        <v>55</v>
      </c>
      <c r="C198" s="137"/>
      <c r="D198" s="38">
        <v>107993.1</v>
      </c>
      <c r="E198" s="38">
        <v>107993.1</v>
      </c>
    </row>
    <row r="199" spans="1:5">
      <c r="A199" s="133"/>
      <c r="B199" s="133"/>
      <c r="C199" s="133"/>
      <c r="D199" s="133"/>
      <c r="E199" s="133"/>
    </row>
    <row r="200" spans="1:5" ht="57" customHeight="1">
      <c r="B200" s="61" t="s">
        <v>258</v>
      </c>
      <c r="C200" s="61"/>
      <c r="D200" s="61"/>
      <c r="E200" s="61"/>
    </row>
    <row r="201" spans="1:5" s="12" customFormat="1" ht="20.25">
      <c r="A201" s="142"/>
      <c r="B201" s="143"/>
      <c r="C201" s="134" t="s">
        <v>207</v>
      </c>
      <c r="D201" s="143"/>
      <c r="E201" s="143"/>
    </row>
    <row r="202" spans="1:5" s="12" customFormat="1" ht="15">
      <c r="A202" s="142"/>
      <c r="B202" s="135" t="s">
        <v>65</v>
      </c>
      <c r="C202" s="144"/>
      <c r="D202" s="144"/>
      <c r="E202" s="144"/>
    </row>
    <row r="203" spans="1:5" s="12" customFormat="1" ht="3.75" customHeight="1">
      <c r="A203" s="142"/>
      <c r="B203" s="142"/>
      <c r="C203" s="142"/>
      <c r="D203" s="145"/>
      <c r="E203" s="145"/>
    </row>
    <row r="204" spans="1:5" s="12" customFormat="1" ht="15">
      <c r="A204" s="142"/>
      <c r="B204" s="136" t="s">
        <v>16</v>
      </c>
      <c r="C204" s="136" t="s">
        <v>17</v>
      </c>
      <c r="D204" s="146"/>
      <c r="E204" s="146"/>
    </row>
    <row r="205" spans="1:5" s="12" customFormat="1" ht="15">
      <c r="A205" s="142"/>
      <c r="B205" s="137" t="s">
        <v>56</v>
      </c>
      <c r="C205" s="137" t="s">
        <v>18</v>
      </c>
      <c r="D205" s="147"/>
      <c r="E205" s="147"/>
    </row>
    <row r="206" spans="1:5" s="12" customFormat="1" ht="15">
      <c r="A206" s="142"/>
      <c r="B206" s="142"/>
      <c r="C206" s="142"/>
      <c r="D206" s="145"/>
      <c r="E206" s="145"/>
    </row>
    <row r="207" spans="1:5" s="12" customFormat="1" ht="15">
      <c r="A207" s="142"/>
      <c r="B207" s="144" t="s">
        <v>19</v>
      </c>
      <c r="C207" s="144"/>
      <c r="D207" s="144"/>
      <c r="E207" s="144"/>
    </row>
    <row r="208" spans="1:5" s="12" customFormat="1" ht="3.75" customHeight="1">
      <c r="A208" s="142"/>
      <c r="B208" s="142"/>
      <c r="C208" s="142"/>
      <c r="D208" s="145"/>
      <c r="E208" s="145"/>
    </row>
    <row r="209" spans="1:5" s="12" customFormat="1" ht="53.25" customHeight="1">
      <c r="A209" s="142"/>
      <c r="B209" s="137" t="s">
        <v>20</v>
      </c>
      <c r="C209" s="137" t="s">
        <v>56</v>
      </c>
      <c r="D209" s="138" t="s">
        <v>257</v>
      </c>
      <c r="E209" s="63"/>
    </row>
    <row r="210" spans="1:5" s="12" customFormat="1" ht="19.5" customHeight="1">
      <c r="A210" s="142"/>
      <c r="B210" s="137" t="s">
        <v>22</v>
      </c>
      <c r="C210" s="137" t="s">
        <v>57</v>
      </c>
      <c r="D210" s="140" t="s">
        <v>53</v>
      </c>
      <c r="E210" s="140" t="s">
        <v>54</v>
      </c>
    </row>
    <row r="211" spans="1:5" s="12" customFormat="1" ht="40.5">
      <c r="A211" s="142"/>
      <c r="B211" s="137" t="s">
        <v>23</v>
      </c>
      <c r="C211" s="139" t="s">
        <v>58</v>
      </c>
      <c r="D211" s="137"/>
      <c r="E211" s="137"/>
    </row>
    <row r="212" spans="1:5" s="12" customFormat="1" ht="27">
      <c r="A212" s="142"/>
      <c r="B212" s="137" t="s">
        <v>24</v>
      </c>
      <c r="C212" s="139" t="s">
        <v>59</v>
      </c>
      <c r="D212" s="137"/>
      <c r="E212" s="137"/>
    </row>
    <row r="213" spans="1:5" s="12" customFormat="1" ht="15">
      <c r="A213" s="142"/>
      <c r="B213" s="139" t="s">
        <v>25</v>
      </c>
      <c r="C213" s="139" t="s">
        <v>26</v>
      </c>
      <c r="D213" s="137"/>
      <c r="E213" s="137"/>
    </row>
    <row r="214" spans="1:5" s="12" customFormat="1" ht="27">
      <c r="A214" s="142"/>
      <c r="B214" s="139" t="s">
        <v>60</v>
      </c>
      <c r="C214" s="137" t="s">
        <v>61</v>
      </c>
      <c r="D214" s="137"/>
      <c r="E214" s="137"/>
    </row>
    <row r="215" spans="1:5" s="12" customFormat="1" ht="15">
      <c r="A215" s="142"/>
      <c r="B215" s="62" t="s">
        <v>27</v>
      </c>
      <c r="C215" s="63"/>
      <c r="D215" s="137"/>
      <c r="E215" s="137"/>
    </row>
    <row r="216" spans="1:5" s="12" customFormat="1" ht="15">
      <c r="A216" s="142"/>
      <c r="B216" s="148" t="s">
        <v>69</v>
      </c>
      <c r="C216" s="149"/>
      <c r="D216" s="140">
        <v>2</v>
      </c>
      <c r="E216" s="140">
        <v>2</v>
      </c>
    </row>
    <row r="217" spans="1:5" s="12" customFormat="1" ht="15">
      <c r="A217" s="142"/>
      <c r="B217" s="137" t="s">
        <v>55</v>
      </c>
      <c r="C217" s="137"/>
      <c r="D217" s="38">
        <v>424038.3</v>
      </c>
      <c r="E217" s="38">
        <v>424038.3</v>
      </c>
    </row>
    <row r="218" spans="1:5">
      <c r="A218" s="133"/>
      <c r="B218" s="133"/>
      <c r="C218" s="133"/>
      <c r="D218" s="133"/>
      <c r="E218" s="133"/>
    </row>
    <row r="219" spans="1:5">
      <c r="A219" s="133"/>
      <c r="B219" s="133"/>
      <c r="C219" s="133"/>
      <c r="D219" s="133"/>
      <c r="E219" s="133"/>
    </row>
  </sheetData>
  <mergeCells count="43">
    <mergeCell ref="B6:E6"/>
    <mergeCell ref="B25:E25"/>
    <mergeCell ref="B45:E45"/>
    <mergeCell ref="B65:E65"/>
    <mergeCell ref="B200:E200"/>
    <mergeCell ref="B181:E181"/>
    <mergeCell ref="B162:E162"/>
    <mergeCell ref="B143:E143"/>
    <mergeCell ref="B124:E124"/>
    <mergeCell ref="B105:E105"/>
    <mergeCell ref="B86:E86"/>
    <mergeCell ref="B216:C216"/>
    <mergeCell ref="B196:C196"/>
    <mergeCell ref="B197:C197"/>
    <mergeCell ref="D209:E209"/>
    <mergeCell ref="B215:C215"/>
    <mergeCell ref="D171:E171"/>
    <mergeCell ref="B177:C177"/>
    <mergeCell ref="B178:C178"/>
    <mergeCell ref="D190:E190"/>
    <mergeCell ref="D152:E152"/>
    <mergeCell ref="B158:C158"/>
    <mergeCell ref="B159:C159"/>
    <mergeCell ref="B121:C121"/>
    <mergeCell ref="D133:E133"/>
    <mergeCell ref="B139:C139"/>
    <mergeCell ref="B140:C140"/>
    <mergeCell ref="B101:C101"/>
    <mergeCell ref="B102:C102"/>
    <mergeCell ref="D114:E114"/>
    <mergeCell ref="B120:C120"/>
    <mergeCell ref="D75:E75"/>
    <mergeCell ref="B81:C81"/>
    <mergeCell ref="B82:C82"/>
    <mergeCell ref="D95:E95"/>
    <mergeCell ref="D55:E55"/>
    <mergeCell ref="B61:C61"/>
    <mergeCell ref="B62:C62"/>
    <mergeCell ref="B41:C41"/>
    <mergeCell ref="B42:C42"/>
    <mergeCell ref="D16:E16"/>
    <mergeCell ref="B22:C22"/>
    <mergeCell ref="D35:E35"/>
  </mergeCells>
  <pageMargins left="0" right="0" top="0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8"/>
  <sheetViews>
    <sheetView tabSelected="1" topLeftCell="A133" workbookViewId="0">
      <selection activeCell="B137" sqref="B137"/>
    </sheetView>
  </sheetViews>
  <sheetFormatPr defaultRowHeight="16.5"/>
  <cols>
    <col min="1" max="1" width="8.140625" style="7" customWidth="1"/>
    <col min="2" max="2" width="57.7109375" style="7" customWidth="1"/>
    <col min="3" max="3" width="18.140625" style="7" customWidth="1"/>
    <col min="4" max="4" width="21.42578125" style="7" customWidth="1"/>
    <col min="5" max="5" width="11.28515625" style="7" customWidth="1"/>
    <col min="6" max="6" width="10.28515625" style="7" customWidth="1"/>
    <col min="7" max="7" width="3.85546875" style="7" customWidth="1"/>
    <col min="8" max="8" width="4.42578125" style="7" customWidth="1"/>
    <col min="9" max="16384" width="9.140625" style="7"/>
  </cols>
  <sheetData>
    <row r="1" spans="1:6" s="13" customFormat="1">
      <c r="A1" s="152"/>
      <c r="B1" s="152"/>
      <c r="C1" s="7"/>
      <c r="D1" s="132" t="s">
        <v>247</v>
      </c>
    </row>
    <row r="2" spans="1:6" s="13" customFormat="1">
      <c r="B2" s="133"/>
      <c r="C2" s="133"/>
      <c r="D2" s="153" t="s">
        <v>28</v>
      </c>
      <c r="E2" s="8"/>
      <c r="F2" s="8"/>
    </row>
    <row r="3" spans="1:6" s="13" customFormat="1">
      <c r="B3" s="133"/>
      <c r="C3" s="133"/>
      <c r="D3" s="153" t="s">
        <v>29</v>
      </c>
      <c r="E3" s="8"/>
      <c r="F3" s="8"/>
    </row>
    <row r="4" spans="1:6">
      <c r="A4" s="133"/>
      <c r="B4" s="133"/>
      <c r="C4" s="133"/>
      <c r="D4" s="133"/>
      <c r="E4" s="8"/>
      <c r="F4" s="8"/>
    </row>
    <row r="5" spans="1:6" ht="17.25">
      <c r="A5" s="133"/>
      <c r="B5" s="133"/>
      <c r="C5" s="133"/>
      <c r="D5" s="153" t="s">
        <v>30</v>
      </c>
      <c r="E5" s="9"/>
      <c r="F5" s="9"/>
    </row>
    <row r="6" spans="1:6" ht="43.5" customHeight="1">
      <c r="A6" s="154" t="s">
        <v>162</v>
      </c>
      <c r="B6" s="154"/>
      <c r="C6" s="154"/>
      <c r="D6" s="154"/>
      <c r="E6" s="10"/>
      <c r="F6" s="10"/>
    </row>
    <row r="7" spans="1:6" ht="17.25">
      <c r="A7" s="155"/>
      <c r="B7" s="155"/>
      <c r="C7" s="155"/>
      <c r="D7" s="58" t="s">
        <v>21</v>
      </c>
      <c r="E7" s="10"/>
      <c r="F7" s="10"/>
    </row>
    <row r="8" spans="1:6" ht="22.5" customHeight="1">
      <c r="A8" s="60" t="s">
        <v>31</v>
      </c>
      <c r="B8" s="64" t="s">
        <v>32</v>
      </c>
      <c r="C8" s="64" t="s">
        <v>45</v>
      </c>
      <c r="D8" s="64" t="s">
        <v>44</v>
      </c>
    </row>
    <row r="9" spans="1:6" ht="26.25" customHeight="1">
      <c r="A9" s="60" t="s">
        <v>33</v>
      </c>
      <c r="B9" s="64"/>
      <c r="C9" s="64"/>
      <c r="D9" s="64"/>
    </row>
    <row r="10" spans="1:6">
      <c r="A10" s="60">
        <v>1</v>
      </c>
      <c r="B10" s="11" t="s">
        <v>13</v>
      </c>
      <c r="C10" s="156">
        <f>C12</f>
        <v>137821.09999999998</v>
      </c>
      <c r="D10" s="156">
        <f>D12</f>
        <v>137821.09999999998</v>
      </c>
    </row>
    <row r="11" spans="1:6">
      <c r="A11" s="60"/>
      <c r="B11" s="60" t="s">
        <v>34</v>
      </c>
      <c r="C11" s="157"/>
      <c r="D11" s="156"/>
    </row>
    <row r="12" spans="1:6">
      <c r="A12" s="60">
        <v>1</v>
      </c>
      <c r="B12" s="11" t="s">
        <v>35</v>
      </c>
      <c r="C12" s="156">
        <f>C14+C15+C16+C17+C18+C19+C20+C21+C22+C23+C24+C25+C26+C27+C28+C29+C30+C31+C32+C33+C34+C35+C36+C37+C38+C39</f>
        <v>137821.09999999998</v>
      </c>
      <c r="D12" s="156">
        <f>D14+D15+D16+D17+D18+D19+D20+D21+D22+D23+D24+D25+D26+D27+D28+D29+D30+D31+D32+D33+D34+D35+D36+D37+D38+D39</f>
        <v>137821.09999999998</v>
      </c>
    </row>
    <row r="13" spans="1:6">
      <c r="A13" s="60" t="s">
        <v>74</v>
      </c>
      <c r="B13" s="158" t="s">
        <v>36</v>
      </c>
      <c r="C13" s="159"/>
      <c r="D13" s="159"/>
    </row>
    <row r="14" spans="1:6" ht="20.25" customHeight="1">
      <c r="A14" s="60">
        <v>1.1000000000000001</v>
      </c>
      <c r="B14" s="97" t="s">
        <v>94</v>
      </c>
      <c r="C14" s="82">
        <v>7020</v>
      </c>
      <c r="D14" s="82">
        <v>7020</v>
      </c>
    </row>
    <row r="15" spans="1:6" ht="20.25" customHeight="1">
      <c r="A15" s="60">
        <f>0.1+A14</f>
        <v>1.2000000000000002</v>
      </c>
      <c r="B15" s="97" t="s">
        <v>217</v>
      </c>
      <c r="C15" s="82">
        <v>2573.4</v>
      </c>
      <c r="D15" s="82">
        <v>2573.4</v>
      </c>
    </row>
    <row r="16" spans="1:6" ht="33.75" customHeight="1">
      <c r="A16" s="60">
        <f t="shared" ref="A16:A28" si="0">0.1+A15</f>
        <v>1.3000000000000003</v>
      </c>
      <c r="B16" s="97" t="s">
        <v>163</v>
      </c>
      <c r="C16" s="82">
        <v>36720</v>
      </c>
      <c r="D16" s="82">
        <v>36720</v>
      </c>
    </row>
    <row r="17" spans="1:4" ht="33.75" customHeight="1">
      <c r="A17" s="60">
        <f t="shared" si="0"/>
        <v>1.4000000000000004</v>
      </c>
      <c r="B17" s="97" t="s">
        <v>97</v>
      </c>
      <c r="C17" s="82">
        <v>358.9</v>
      </c>
      <c r="D17" s="82">
        <v>358.9</v>
      </c>
    </row>
    <row r="18" spans="1:4" ht="52.5" customHeight="1">
      <c r="A18" s="60">
        <f t="shared" si="0"/>
        <v>1.5000000000000004</v>
      </c>
      <c r="B18" s="97" t="s">
        <v>98</v>
      </c>
      <c r="C18" s="82">
        <v>3078</v>
      </c>
      <c r="D18" s="82">
        <v>3078</v>
      </c>
    </row>
    <row r="19" spans="1:4" ht="33.75" customHeight="1">
      <c r="A19" s="60">
        <f t="shared" si="0"/>
        <v>1.6000000000000005</v>
      </c>
      <c r="B19" s="97" t="s">
        <v>99</v>
      </c>
      <c r="C19" s="82">
        <v>150.6</v>
      </c>
      <c r="D19" s="82">
        <v>150.6</v>
      </c>
    </row>
    <row r="20" spans="1:4" ht="49.5">
      <c r="A20" s="60">
        <f t="shared" si="0"/>
        <v>1.7000000000000006</v>
      </c>
      <c r="B20" s="97" t="s">
        <v>100</v>
      </c>
      <c r="C20" s="82">
        <v>8991</v>
      </c>
      <c r="D20" s="82">
        <v>8991</v>
      </c>
    </row>
    <row r="21" spans="1:4" ht="35.25" customHeight="1">
      <c r="A21" s="60">
        <f t="shared" si="0"/>
        <v>1.8000000000000007</v>
      </c>
      <c r="B21" s="97" t="s">
        <v>101</v>
      </c>
      <c r="C21" s="82">
        <v>819.6</v>
      </c>
      <c r="D21" s="82">
        <v>819.6</v>
      </c>
    </row>
    <row r="22" spans="1:4" ht="34.5" customHeight="1">
      <c r="A22" s="60">
        <f t="shared" si="0"/>
        <v>1.9000000000000008</v>
      </c>
      <c r="B22" s="97" t="s">
        <v>102</v>
      </c>
      <c r="C22" s="82">
        <v>2956.5</v>
      </c>
      <c r="D22" s="82">
        <v>2956.5</v>
      </c>
    </row>
    <row r="23" spans="1:4" ht="19.5" customHeight="1">
      <c r="A23" s="60">
        <f t="shared" si="0"/>
        <v>2.0000000000000009</v>
      </c>
      <c r="B23" s="97" t="s">
        <v>103</v>
      </c>
      <c r="C23" s="82">
        <v>1746</v>
      </c>
      <c r="D23" s="82">
        <v>1746</v>
      </c>
    </row>
    <row r="24" spans="1:4" ht="30.75" customHeight="1">
      <c r="A24" s="60">
        <f t="shared" si="0"/>
        <v>2.100000000000001</v>
      </c>
      <c r="B24" s="97" t="s">
        <v>164</v>
      </c>
      <c r="C24" s="82">
        <v>5670</v>
      </c>
      <c r="D24" s="82">
        <v>5670</v>
      </c>
    </row>
    <row r="25" spans="1:4" ht="30.75" customHeight="1">
      <c r="A25" s="60">
        <f t="shared" si="0"/>
        <v>2.2000000000000011</v>
      </c>
      <c r="B25" s="97" t="s">
        <v>165</v>
      </c>
      <c r="C25" s="82">
        <v>7020</v>
      </c>
      <c r="D25" s="82">
        <v>7020</v>
      </c>
    </row>
    <row r="26" spans="1:4">
      <c r="A26" s="60">
        <f t="shared" si="0"/>
        <v>2.3000000000000012</v>
      </c>
      <c r="B26" s="97" t="s">
        <v>111</v>
      </c>
      <c r="C26" s="82">
        <v>181.5</v>
      </c>
      <c r="D26" s="82">
        <v>181.5</v>
      </c>
    </row>
    <row r="27" spans="1:4" ht="33">
      <c r="A27" s="60">
        <f t="shared" si="0"/>
        <v>2.4000000000000012</v>
      </c>
      <c r="B27" s="97" t="s">
        <v>112</v>
      </c>
      <c r="C27" s="82">
        <v>942.9</v>
      </c>
      <c r="D27" s="82">
        <v>942.9</v>
      </c>
    </row>
    <row r="28" spans="1:4">
      <c r="A28" s="60">
        <f t="shared" si="0"/>
        <v>2.5000000000000013</v>
      </c>
      <c r="B28" s="97" t="s">
        <v>113</v>
      </c>
      <c r="C28" s="82">
        <v>132.80000000000001</v>
      </c>
      <c r="D28" s="82">
        <v>132.80000000000001</v>
      </c>
    </row>
    <row r="29" spans="1:4" ht="31.5" customHeight="1">
      <c r="A29" s="60">
        <f t="shared" ref="A29:A39" si="1">0.1+A28</f>
        <v>2.6000000000000014</v>
      </c>
      <c r="B29" s="97" t="s">
        <v>114</v>
      </c>
      <c r="C29" s="82">
        <v>6966.2</v>
      </c>
      <c r="D29" s="82">
        <v>6966.2</v>
      </c>
    </row>
    <row r="30" spans="1:4" ht="35.25" customHeight="1">
      <c r="A30" s="60">
        <f t="shared" si="1"/>
        <v>2.7000000000000015</v>
      </c>
      <c r="B30" s="97" t="s">
        <v>115</v>
      </c>
      <c r="C30" s="82">
        <v>8837.4</v>
      </c>
      <c r="D30" s="82">
        <v>8837.4</v>
      </c>
    </row>
    <row r="31" spans="1:4" ht="21" customHeight="1">
      <c r="A31" s="60">
        <f t="shared" si="1"/>
        <v>2.8000000000000016</v>
      </c>
      <c r="B31" s="97" t="s">
        <v>116</v>
      </c>
      <c r="C31" s="82">
        <v>246</v>
      </c>
      <c r="D31" s="82">
        <v>246</v>
      </c>
    </row>
    <row r="32" spans="1:4" ht="21" customHeight="1">
      <c r="A32" s="60">
        <f t="shared" si="1"/>
        <v>2.9000000000000017</v>
      </c>
      <c r="B32" s="97" t="s">
        <v>122</v>
      </c>
      <c r="C32" s="82">
        <v>292</v>
      </c>
      <c r="D32" s="82">
        <v>292</v>
      </c>
    </row>
    <row r="33" spans="1:6" ht="87.75" customHeight="1">
      <c r="A33" s="60">
        <f t="shared" si="1"/>
        <v>3.0000000000000018</v>
      </c>
      <c r="B33" s="97" t="s">
        <v>166</v>
      </c>
      <c r="C33" s="82">
        <v>21512.3</v>
      </c>
      <c r="D33" s="82">
        <v>21512.3</v>
      </c>
    </row>
    <row r="34" spans="1:6" ht="36" customHeight="1">
      <c r="A34" s="60">
        <f t="shared" si="1"/>
        <v>3.1000000000000019</v>
      </c>
      <c r="B34" s="97" t="s">
        <v>123</v>
      </c>
      <c r="C34" s="82">
        <v>2272.5</v>
      </c>
      <c r="D34" s="82">
        <v>2272.5</v>
      </c>
    </row>
    <row r="35" spans="1:6" ht="33.75" customHeight="1">
      <c r="A35" s="60">
        <f t="shared" si="1"/>
        <v>3.200000000000002</v>
      </c>
      <c r="B35" s="97" t="s">
        <v>167</v>
      </c>
      <c r="C35" s="82">
        <v>4005</v>
      </c>
      <c r="D35" s="82">
        <v>4005</v>
      </c>
    </row>
    <row r="36" spans="1:6" ht="38.25" customHeight="1">
      <c r="A36" s="60">
        <f t="shared" si="1"/>
        <v>3.300000000000002</v>
      </c>
      <c r="B36" s="97" t="s">
        <v>127</v>
      </c>
      <c r="C36" s="82">
        <v>990</v>
      </c>
      <c r="D36" s="82">
        <v>990</v>
      </c>
    </row>
    <row r="37" spans="1:6" ht="23.25" customHeight="1">
      <c r="A37" s="60">
        <f t="shared" si="1"/>
        <v>3.4000000000000021</v>
      </c>
      <c r="B37" s="97" t="s">
        <v>168</v>
      </c>
      <c r="C37" s="82">
        <v>12667.2</v>
      </c>
      <c r="D37" s="82">
        <v>12667.2</v>
      </c>
    </row>
    <row r="38" spans="1:6" ht="30.75" customHeight="1">
      <c r="A38" s="60">
        <f t="shared" si="1"/>
        <v>3.5000000000000022</v>
      </c>
      <c r="B38" s="97" t="s">
        <v>118</v>
      </c>
      <c r="C38" s="82">
        <v>159.30000000000001</v>
      </c>
      <c r="D38" s="82">
        <v>159.30000000000001</v>
      </c>
    </row>
    <row r="39" spans="1:6" ht="30.75" customHeight="1">
      <c r="A39" s="60">
        <f t="shared" si="1"/>
        <v>3.6000000000000023</v>
      </c>
      <c r="B39" s="97" t="s">
        <v>169</v>
      </c>
      <c r="C39" s="83">
        <v>1512</v>
      </c>
      <c r="D39" s="83">
        <v>1512</v>
      </c>
    </row>
    <row r="40" spans="1:6">
      <c r="A40" s="160"/>
      <c r="B40" s="161"/>
      <c r="C40" s="39"/>
      <c r="D40" s="39"/>
    </row>
    <row r="41" spans="1:6" ht="17.25">
      <c r="A41" s="133"/>
      <c r="B41" s="133"/>
      <c r="C41" s="133"/>
      <c r="D41" s="163" t="s">
        <v>37</v>
      </c>
      <c r="E41" s="9"/>
      <c r="F41" s="9"/>
    </row>
    <row r="42" spans="1:6" ht="32.25" customHeight="1">
      <c r="A42" s="154" t="s">
        <v>170</v>
      </c>
      <c r="B42" s="154"/>
      <c r="C42" s="154"/>
      <c r="D42" s="154"/>
      <c r="E42" s="10"/>
      <c r="F42" s="10"/>
    </row>
    <row r="43" spans="1:6" ht="17.25">
      <c r="A43" s="155"/>
      <c r="B43" s="155"/>
      <c r="C43" s="155"/>
      <c r="D43" s="58" t="s">
        <v>21</v>
      </c>
      <c r="E43" s="10"/>
      <c r="F43" s="10"/>
    </row>
    <row r="44" spans="1:6">
      <c r="A44" s="60" t="s">
        <v>31</v>
      </c>
      <c r="B44" s="64" t="s">
        <v>32</v>
      </c>
      <c r="C44" s="64" t="s">
        <v>45</v>
      </c>
      <c r="D44" s="64" t="s">
        <v>44</v>
      </c>
    </row>
    <row r="45" spans="1:6">
      <c r="A45" s="60" t="s">
        <v>33</v>
      </c>
      <c r="B45" s="64"/>
      <c r="C45" s="64"/>
      <c r="D45" s="64"/>
    </row>
    <row r="46" spans="1:6">
      <c r="A46" s="60">
        <v>1</v>
      </c>
      <c r="B46" s="11" t="s">
        <v>13</v>
      </c>
      <c r="C46" s="156">
        <f>C48</f>
        <v>113258</v>
      </c>
      <c r="D46" s="156">
        <f>D48</f>
        <v>113258</v>
      </c>
    </row>
    <row r="47" spans="1:6">
      <c r="A47" s="60"/>
      <c r="B47" s="60" t="s">
        <v>34</v>
      </c>
      <c r="C47" s="157"/>
      <c r="D47" s="157"/>
    </row>
    <row r="48" spans="1:6">
      <c r="A48" s="60">
        <v>1</v>
      </c>
      <c r="B48" s="11" t="s">
        <v>35</v>
      </c>
      <c r="C48" s="156">
        <f>C50+C51+C52+C53+C54+C55+C56+C57+C58</f>
        <v>113258</v>
      </c>
      <c r="D48" s="156">
        <f>D50+D51+D52+D53+D54+D55+D56+D57+D58</f>
        <v>113258</v>
      </c>
    </row>
    <row r="49" spans="1:6">
      <c r="A49" s="60" t="s">
        <v>74</v>
      </c>
      <c r="B49" s="158" t="s">
        <v>36</v>
      </c>
      <c r="C49" s="159"/>
      <c r="D49" s="159"/>
    </row>
    <row r="50" spans="1:6" ht="49.5">
      <c r="A50" s="60">
        <v>1.1000000000000001</v>
      </c>
      <c r="B50" s="97" t="s">
        <v>208</v>
      </c>
      <c r="C50" s="82">
        <v>26856</v>
      </c>
      <c r="D50" s="82">
        <v>26856</v>
      </c>
    </row>
    <row r="51" spans="1:6" ht="66">
      <c r="A51" s="60">
        <f>0.1+A50</f>
        <v>1.2000000000000002</v>
      </c>
      <c r="B51" s="97" t="s">
        <v>209</v>
      </c>
      <c r="C51" s="82">
        <v>24326.6</v>
      </c>
      <c r="D51" s="82">
        <v>24326.6</v>
      </c>
    </row>
    <row r="52" spans="1:6" ht="49.5">
      <c r="A52" s="60">
        <f t="shared" ref="A52:A58" si="2">0.1+A51</f>
        <v>1.3000000000000003</v>
      </c>
      <c r="B52" s="97" t="s">
        <v>210</v>
      </c>
      <c r="C52" s="82">
        <v>12873.6</v>
      </c>
      <c r="D52" s="82">
        <v>12873.6</v>
      </c>
    </row>
    <row r="53" spans="1:6" ht="49.5">
      <c r="A53" s="60">
        <f t="shared" si="2"/>
        <v>1.4000000000000004</v>
      </c>
      <c r="B53" s="97" t="s">
        <v>211</v>
      </c>
      <c r="C53" s="82">
        <v>10950</v>
      </c>
      <c r="D53" s="82">
        <v>10950</v>
      </c>
    </row>
    <row r="54" spans="1:6" ht="49.5">
      <c r="A54" s="60">
        <f t="shared" si="2"/>
        <v>1.5000000000000004</v>
      </c>
      <c r="B54" s="97" t="s">
        <v>212</v>
      </c>
      <c r="C54" s="82">
        <v>12636</v>
      </c>
      <c r="D54" s="82">
        <v>12636</v>
      </c>
    </row>
    <row r="55" spans="1:6" ht="47.25" customHeight="1">
      <c r="A55" s="60">
        <f t="shared" si="2"/>
        <v>1.6000000000000005</v>
      </c>
      <c r="B55" s="97" t="s">
        <v>213</v>
      </c>
      <c r="C55" s="82">
        <v>3510</v>
      </c>
      <c r="D55" s="82">
        <v>3510</v>
      </c>
    </row>
    <row r="56" spans="1:6" ht="34.5" customHeight="1">
      <c r="A56" s="60">
        <f t="shared" si="2"/>
        <v>1.7000000000000006</v>
      </c>
      <c r="B56" s="97" t="s">
        <v>214</v>
      </c>
      <c r="C56" s="82">
        <v>13500</v>
      </c>
      <c r="D56" s="82">
        <v>13500</v>
      </c>
    </row>
    <row r="57" spans="1:6" ht="49.5">
      <c r="A57" s="60">
        <f t="shared" si="2"/>
        <v>1.8000000000000007</v>
      </c>
      <c r="B57" s="97" t="s">
        <v>215</v>
      </c>
      <c r="C57" s="82">
        <v>3304.8</v>
      </c>
      <c r="D57" s="82">
        <v>3304.8</v>
      </c>
    </row>
    <row r="58" spans="1:6" ht="49.5">
      <c r="A58" s="60">
        <f t="shared" si="2"/>
        <v>1.9000000000000008</v>
      </c>
      <c r="B58" s="97" t="s">
        <v>216</v>
      </c>
      <c r="C58" s="82">
        <v>5301</v>
      </c>
      <c r="D58" s="82">
        <v>5301</v>
      </c>
    </row>
    <row r="59" spans="1:6">
      <c r="A59" s="160"/>
      <c r="B59" s="161"/>
      <c r="C59" s="162"/>
      <c r="D59" s="162"/>
    </row>
    <row r="60" spans="1:6" ht="17.25">
      <c r="A60" s="133"/>
      <c r="B60" s="133"/>
      <c r="C60" s="133"/>
      <c r="D60" s="163" t="s">
        <v>171</v>
      </c>
      <c r="E60" s="9"/>
      <c r="F60" s="9"/>
    </row>
    <row r="61" spans="1:6" ht="35.25" customHeight="1">
      <c r="A61" s="154" t="s">
        <v>72</v>
      </c>
      <c r="B61" s="154"/>
      <c r="C61" s="154"/>
      <c r="D61" s="154"/>
      <c r="E61" s="10"/>
      <c r="F61" s="10"/>
    </row>
    <row r="62" spans="1:6" ht="17.25">
      <c r="A62" s="155"/>
      <c r="B62" s="155"/>
      <c r="C62" s="155"/>
      <c r="D62" s="58" t="s">
        <v>21</v>
      </c>
      <c r="E62" s="10"/>
      <c r="F62" s="10"/>
    </row>
    <row r="63" spans="1:6">
      <c r="A63" s="60" t="s">
        <v>31</v>
      </c>
      <c r="B63" s="64" t="s">
        <v>32</v>
      </c>
      <c r="C63" s="64" t="s">
        <v>45</v>
      </c>
      <c r="D63" s="64" t="s">
        <v>44</v>
      </c>
    </row>
    <row r="64" spans="1:6">
      <c r="A64" s="60" t="s">
        <v>33</v>
      </c>
      <c r="B64" s="64"/>
      <c r="C64" s="64"/>
      <c r="D64" s="64"/>
    </row>
    <row r="65" spans="1:4">
      <c r="A65" s="60">
        <v>1</v>
      </c>
      <c r="B65" s="11" t="s">
        <v>13</v>
      </c>
      <c r="C65" s="156">
        <f>C67</f>
        <v>19097.7</v>
      </c>
      <c r="D65" s="156">
        <f>D67</f>
        <v>19097.7</v>
      </c>
    </row>
    <row r="66" spans="1:4">
      <c r="A66" s="60"/>
      <c r="B66" s="60" t="s">
        <v>34</v>
      </c>
      <c r="C66" s="157"/>
      <c r="D66" s="157"/>
    </row>
    <row r="67" spans="1:4">
      <c r="A67" s="60">
        <v>1</v>
      </c>
      <c r="B67" s="11" t="s">
        <v>35</v>
      </c>
      <c r="C67" s="156">
        <f>C69+C70+C71+C72+C73+C74+C75+C76+C77+C78+C79+C80+C81+C82</f>
        <v>19097.7</v>
      </c>
      <c r="D67" s="156">
        <f>D69+D70+D71+D72+D73+D74+D75+D76+D77+D78+D79+D80+D81+D82</f>
        <v>19097.7</v>
      </c>
    </row>
    <row r="68" spans="1:4">
      <c r="A68" s="60" t="s">
        <v>74</v>
      </c>
      <c r="B68" s="158" t="s">
        <v>36</v>
      </c>
      <c r="C68" s="159"/>
      <c r="D68" s="159"/>
    </row>
    <row r="69" spans="1:4" ht="33">
      <c r="A69" s="60">
        <v>1.1000000000000001</v>
      </c>
      <c r="B69" s="97" t="s">
        <v>95</v>
      </c>
      <c r="C69" s="82">
        <v>577.5</v>
      </c>
      <c r="D69" s="82">
        <v>577.5</v>
      </c>
    </row>
    <row r="70" spans="1:4" ht="31.5" customHeight="1">
      <c r="A70" s="60">
        <f>0.1+A69</f>
        <v>1.2000000000000002</v>
      </c>
      <c r="B70" s="97" t="s">
        <v>96</v>
      </c>
      <c r="C70" s="82">
        <v>3821.6</v>
      </c>
      <c r="D70" s="82">
        <v>3821.6</v>
      </c>
    </row>
    <row r="71" spans="1:4" ht="33">
      <c r="A71" s="60">
        <f t="shared" ref="A71:A82" si="3">0.1+A70</f>
        <v>1.3000000000000003</v>
      </c>
      <c r="B71" s="97" t="s">
        <v>105</v>
      </c>
      <c r="C71" s="82">
        <v>163</v>
      </c>
      <c r="D71" s="82">
        <v>163</v>
      </c>
    </row>
    <row r="72" spans="1:4" ht="33">
      <c r="A72" s="60">
        <f t="shared" si="3"/>
        <v>1.4000000000000004</v>
      </c>
      <c r="B72" s="97" t="s">
        <v>106</v>
      </c>
      <c r="C72" s="82">
        <v>1370.7</v>
      </c>
      <c r="D72" s="82">
        <v>1370.7</v>
      </c>
    </row>
    <row r="73" spans="1:4" ht="49.5">
      <c r="A73" s="60">
        <f t="shared" si="3"/>
        <v>1.5000000000000004</v>
      </c>
      <c r="B73" s="97" t="s">
        <v>107</v>
      </c>
      <c r="C73" s="82">
        <v>2759.4</v>
      </c>
      <c r="D73" s="82">
        <v>2759.4</v>
      </c>
    </row>
    <row r="74" spans="1:4" ht="33">
      <c r="A74" s="60">
        <f t="shared" si="3"/>
        <v>1.6000000000000005</v>
      </c>
      <c r="B74" s="97" t="s">
        <v>75</v>
      </c>
      <c r="C74" s="82">
        <v>737.1</v>
      </c>
      <c r="D74" s="82">
        <v>737.1</v>
      </c>
    </row>
    <row r="75" spans="1:4" ht="33">
      <c r="A75" s="60">
        <f t="shared" si="3"/>
        <v>1.7000000000000006</v>
      </c>
      <c r="B75" s="98" t="s">
        <v>108</v>
      </c>
      <c r="C75" s="85">
        <v>118.5</v>
      </c>
      <c r="D75" s="85">
        <v>118.5</v>
      </c>
    </row>
    <row r="76" spans="1:4" ht="33">
      <c r="A76" s="164">
        <f t="shared" si="3"/>
        <v>1.8000000000000007</v>
      </c>
      <c r="B76" s="97" t="s">
        <v>173</v>
      </c>
      <c r="C76" s="85">
        <v>941.8</v>
      </c>
      <c r="D76" s="85">
        <v>941.8</v>
      </c>
    </row>
    <row r="77" spans="1:4" ht="49.5">
      <c r="A77" s="164">
        <f t="shared" si="3"/>
        <v>1.9000000000000008</v>
      </c>
      <c r="B77" s="97" t="s">
        <v>174</v>
      </c>
      <c r="C77" s="85">
        <v>2648.7</v>
      </c>
      <c r="D77" s="85">
        <v>2648.7</v>
      </c>
    </row>
    <row r="78" spans="1:4" ht="33">
      <c r="A78" s="164">
        <f t="shared" si="3"/>
        <v>2.0000000000000009</v>
      </c>
      <c r="B78" s="97" t="s">
        <v>73</v>
      </c>
      <c r="C78" s="85">
        <v>578.5</v>
      </c>
      <c r="D78" s="85">
        <v>578.5</v>
      </c>
    </row>
    <row r="79" spans="1:4" ht="33">
      <c r="A79" s="164">
        <f t="shared" si="3"/>
        <v>2.100000000000001</v>
      </c>
      <c r="B79" s="97" t="s">
        <v>77</v>
      </c>
      <c r="C79" s="85">
        <v>936</v>
      </c>
      <c r="D79" s="85">
        <v>936</v>
      </c>
    </row>
    <row r="80" spans="1:4" ht="33">
      <c r="A80" s="164">
        <f t="shared" si="3"/>
        <v>2.2000000000000011</v>
      </c>
      <c r="B80" s="97" t="s">
        <v>128</v>
      </c>
      <c r="C80" s="85">
        <v>2166.9</v>
      </c>
      <c r="D80" s="85">
        <v>2166.9</v>
      </c>
    </row>
    <row r="81" spans="1:6" ht="33">
      <c r="A81" s="164">
        <f t="shared" si="3"/>
        <v>2.3000000000000012</v>
      </c>
      <c r="B81" s="97" t="s">
        <v>129</v>
      </c>
      <c r="C81" s="85">
        <v>2200.5</v>
      </c>
      <c r="D81" s="85">
        <v>2200.5</v>
      </c>
    </row>
    <row r="82" spans="1:6" ht="33">
      <c r="A82" s="164">
        <f t="shared" si="3"/>
        <v>2.4000000000000012</v>
      </c>
      <c r="B82" s="97" t="s">
        <v>76</v>
      </c>
      <c r="C82" s="82">
        <v>77.5</v>
      </c>
      <c r="D82" s="82">
        <v>77.5</v>
      </c>
    </row>
    <row r="83" spans="1:6">
      <c r="A83" s="160"/>
      <c r="B83" s="40"/>
      <c r="C83" s="41"/>
      <c r="D83" s="39"/>
    </row>
    <row r="84" spans="1:6" ht="17.25">
      <c r="A84" s="133"/>
      <c r="B84" s="133"/>
      <c r="C84" s="133"/>
      <c r="D84" s="163" t="s">
        <v>161</v>
      </c>
      <c r="E84" s="9"/>
      <c r="F84" s="9"/>
    </row>
    <row r="85" spans="1:6" ht="42.75" customHeight="1">
      <c r="A85" s="154" t="s">
        <v>38</v>
      </c>
      <c r="B85" s="154"/>
      <c r="C85" s="154"/>
      <c r="D85" s="154"/>
      <c r="E85" s="10"/>
      <c r="F85" s="10"/>
    </row>
    <row r="86" spans="1:6" ht="17.25">
      <c r="A86" s="155"/>
      <c r="B86" s="155"/>
      <c r="C86" s="155"/>
      <c r="D86" s="165" t="s">
        <v>21</v>
      </c>
      <c r="E86" s="10"/>
      <c r="F86" s="10"/>
    </row>
    <row r="87" spans="1:6" ht="25.5" customHeight="1">
      <c r="A87" s="60" t="s">
        <v>31</v>
      </c>
      <c r="B87" s="64" t="s">
        <v>32</v>
      </c>
      <c r="C87" s="64" t="s">
        <v>45</v>
      </c>
      <c r="D87" s="64" t="s">
        <v>44</v>
      </c>
    </row>
    <row r="88" spans="1:6" ht="25.5" customHeight="1">
      <c r="A88" s="60" t="s">
        <v>33</v>
      </c>
      <c r="B88" s="64"/>
      <c r="C88" s="64"/>
      <c r="D88" s="64"/>
    </row>
    <row r="89" spans="1:6">
      <c r="A89" s="60">
        <v>1</v>
      </c>
      <c r="B89" s="11" t="s">
        <v>13</v>
      </c>
      <c r="C89" s="166">
        <f>C91</f>
        <v>779055.02</v>
      </c>
      <c r="D89" s="156">
        <f>D91</f>
        <v>779055.02</v>
      </c>
    </row>
    <row r="90" spans="1:6">
      <c r="A90" s="60"/>
      <c r="B90" s="60" t="s">
        <v>34</v>
      </c>
      <c r="C90" s="167"/>
      <c r="D90" s="157"/>
    </row>
    <row r="91" spans="1:6">
      <c r="A91" s="60">
        <v>1</v>
      </c>
      <c r="B91" s="11" t="s">
        <v>35</v>
      </c>
      <c r="C91" s="166">
        <f>C93+C94+C95+C96+C97+C98+C99+C100+C101+C102+C103+C104+C105+C106+C107+C108+C109+C110+C111+C112</f>
        <v>779055.02</v>
      </c>
      <c r="D91" s="156">
        <f>D93+D94+D95+D96+D97+D98+D99+D100+D101+D102+D103+D104+D105+D106+D107+D108+D109+D110+D111+D112</f>
        <v>779055.02</v>
      </c>
    </row>
    <row r="92" spans="1:6">
      <c r="A92" s="60"/>
      <c r="B92" s="158" t="s">
        <v>36</v>
      </c>
      <c r="C92" s="159"/>
      <c r="D92" s="159"/>
    </row>
    <row r="93" spans="1:6" ht="49.5">
      <c r="A93" s="168">
        <v>1.1000000000000001</v>
      </c>
      <c r="B93" s="99" t="s">
        <v>148</v>
      </c>
      <c r="C93" s="82">
        <v>73043.100000000006</v>
      </c>
      <c r="D93" s="82">
        <v>73043.100000000006</v>
      </c>
    </row>
    <row r="94" spans="1:6" ht="33">
      <c r="A94" s="86">
        <f>0.1+A93</f>
        <v>1.2000000000000002</v>
      </c>
      <c r="B94" s="99" t="s">
        <v>251</v>
      </c>
      <c r="C94" s="82">
        <v>13248</v>
      </c>
      <c r="D94" s="82">
        <v>13248</v>
      </c>
    </row>
    <row r="95" spans="1:6">
      <c r="A95" s="86">
        <f t="shared" ref="A95:A112" si="4">0.1+A94</f>
        <v>1.3000000000000003</v>
      </c>
      <c r="B95" s="99" t="s">
        <v>104</v>
      </c>
      <c r="C95" s="82">
        <v>8100</v>
      </c>
      <c r="D95" s="82">
        <v>8100</v>
      </c>
    </row>
    <row r="96" spans="1:6" ht="33">
      <c r="A96" s="86">
        <f t="shared" si="4"/>
        <v>1.4000000000000004</v>
      </c>
      <c r="B96" s="99" t="s">
        <v>149</v>
      </c>
      <c r="C96" s="82">
        <v>12988.9</v>
      </c>
      <c r="D96" s="82">
        <v>12988.9</v>
      </c>
    </row>
    <row r="97" spans="1:4" ht="33">
      <c r="A97" s="86">
        <f t="shared" si="4"/>
        <v>1.5000000000000004</v>
      </c>
      <c r="B97" s="99" t="s">
        <v>150</v>
      </c>
      <c r="C97" s="82">
        <v>262.89999999999998</v>
      </c>
      <c r="D97" s="82">
        <v>262.89999999999998</v>
      </c>
    </row>
    <row r="98" spans="1:4" ht="33">
      <c r="A98" s="86">
        <f t="shared" si="4"/>
        <v>1.6000000000000005</v>
      </c>
      <c r="B98" s="99" t="s">
        <v>160</v>
      </c>
      <c r="C98" s="82">
        <v>7305.6</v>
      </c>
      <c r="D98" s="82">
        <v>7305.6</v>
      </c>
    </row>
    <row r="99" spans="1:4" ht="66">
      <c r="A99" s="86">
        <f t="shared" si="4"/>
        <v>1.7000000000000006</v>
      </c>
      <c r="B99" s="99" t="s">
        <v>239</v>
      </c>
      <c r="C99" s="82">
        <v>83397.600000000006</v>
      </c>
      <c r="D99" s="82">
        <v>83397.600000000006</v>
      </c>
    </row>
    <row r="100" spans="1:4" ht="33">
      <c r="A100" s="86">
        <f t="shared" si="4"/>
        <v>1.8000000000000007</v>
      </c>
      <c r="B100" s="99" t="s">
        <v>158</v>
      </c>
      <c r="C100" s="82">
        <v>20250</v>
      </c>
      <c r="D100" s="82">
        <v>20250</v>
      </c>
    </row>
    <row r="101" spans="1:4" ht="33">
      <c r="A101" s="86">
        <f t="shared" si="4"/>
        <v>1.9000000000000008</v>
      </c>
      <c r="B101" s="99" t="s">
        <v>157</v>
      </c>
      <c r="C101" s="82">
        <v>7149.7</v>
      </c>
      <c r="D101" s="82">
        <v>7149.7</v>
      </c>
    </row>
    <row r="102" spans="1:4" ht="49.5">
      <c r="A102" s="86">
        <f t="shared" si="4"/>
        <v>2.0000000000000009</v>
      </c>
      <c r="B102" s="99" t="s">
        <v>240</v>
      </c>
      <c r="C102" s="82">
        <v>6209.93</v>
      </c>
      <c r="D102" s="82">
        <v>6209.93</v>
      </c>
    </row>
    <row r="103" spans="1:4">
      <c r="A103" s="86">
        <f t="shared" si="4"/>
        <v>2.100000000000001</v>
      </c>
      <c r="B103" s="99" t="s">
        <v>156</v>
      </c>
      <c r="C103" s="82">
        <v>7182</v>
      </c>
      <c r="D103" s="82">
        <v>7182</v>
      </c>
    </row>
    <row r="104" spans="1:4" ht="33">
      <c r="A104" s="86">
        <f t="shared" si="4"/>
        <v>2.2000000000000011</v>
      </c>
      <c r="B104" s="99" t="s">
        <v>241</v>
      </c>
      <c r="C104" s="82">
        <v>17260.89</v>
      </c>
      <c r="D104" s="82">
        <v>17260.89</v>
      </c>
    </row>
    <row r="105" spans="1:4" ht="49.5">
      <c r="A105" s="86">
        <f t="shared" si="4"/>
        <v>2.3000000000000012</v>
      </c>
      <c r="B105" s="99" t="s">
        <v>147</v>
      </c>
      <c r="C105" s="82">
        <v>83098.8</v>
      </c>
      <c r="D105" s="82">
        <v>83098.8</v>
      </c>
    </row>
    <row r="106" spans="1:4" ht="33">
      <c r="A106" s="86">
        <f t="shared" si="4"/>
        <v>2.4000000000000012</v>
      </c>
      <c r="B106" s="99" t="s">
        <v>155</v>
      </c>
      <c r="C106" s="82">
        <v>18844</v>
      </c>
      <c r="D106" s="82">
        <v>18844</v>
      </c>
    </row>
    <row r="107" spans="1:4" ht="33">
      <c r="A107" s="86">
        <f t="shared" si="4"/>
        <v>2.5000000000000013</v>
      </c>
      <c r="B107" s="99" t="s">
        <v>154</v>
      </c>
      <c r="C107" s="82">
        <v>52920</v>
      </c>
      <c r="D107" s="82">
        <v>52920</v>
      </c>
    </row>
    <row r="108" spans="1:4" ht="33">
      <c r="A108" s="86">
        <f t="shared" si="4"/>
        <v>2.6000000000000014</v>
      </c>
      <c r="B108" s="99" t="s">
        <v>153</v>
      </c>
      <c r="C108" s="82">
        <v>70732.399999999994</v>
      </c>
      <c r="D108" s="82">
        <v>70732.399999999994</v>
      </c>
    </row>
    <row r="109" spans="1:4">
      <c r="A109" s="86">
        <f t="shared" si="4"/>
        <v>2.7000000000000015</v>
      </c>
      <c r="B109" s="99" t="s">
        <v>152</v>
      </c>
      <c r="C109" s="82">
        <v>150665.9</v>
      </c>
      <c r="D109" s="82">
        <v>150665.9</v>
      </c>
    </row>
    <row r="110" spans="1:4" ht="33">
      <c r="A110" s="86">
        <f t="shared" si="4"/>
        <v>2.8000000000000016</v>
      </c>
      <c r="B110" s="99" t="s">
        <v>151</v>
      </c>
      <c r="C110" s="82">
        <v>12400</v>
      </c>
      <c r="D110" s="82">
        <v>12400</v>
      </c>
    </row>
    <row r="111" spans="1:4">
      <c r="A111" s="86">
        <f t="shared" si="4"/>
        <v>2.9000000000000017</v>
      </c>
      <c r="B111" s="99" t="s">
        <v>130</v>
      </c>
      <c r="C111" s="82">
        <v>131352</v>
      </c>
      <c r="D111" s="82">
        <v>131352</v>
      </c>
    </row>
    <row r="112" spans="1:4" ht="49.5">
      <c r="A112" s="86">
        <f t="shared" si="4"/>
        <v>3.0000000000000018</v>
      </c>
      <c r="B112" s="99" t="s">
        <v>172</v>
      </c>
      <c r="C112" s="82">
        <v>2643.3</v>
      </c>
      <c r="D112" s="82">
        <v>2643.3</v>
      </c>
    </row>
    <row r="114" spans="1:6" ht="17.25">
      <c r="A114" s="133"/>
      <c r="B114" s="133"/>
      <c r="C114" s="133"/>
      <c r="D114" s="163" t="s">
        <v>175</v>
      </c>
      <c r="E114" s="9"/>
      <c r="F114" s="9"/>
    </row>
    <row r="115" spans="1:6" ht="41.25" customHeight="1">
      <c r="A115" s="154" t="s">
        <v>176</v>
      </c>
      <c r="B115" s="154"/>
      <c r="C115" s="154"/>
      <c r="D115" s="154"/>
      <c r="E115" s="10"/>
      <c r="F115" s="10"/>
    </row>
    <row r="116" spans="1:6" ht="17.25">
      <c r="A116" s="155"/>
      <c r="B116" s="155"/>
      <c r="C116" s="155"/>
      <c r="D116" s="165" t="s">
        <v>21</v>
      </c>
      <c r="E116" s="10"/>
      <c r="F116" s="10"/>
    </row>
    <row r="117" spans="1:6" ht="30" customHeight="1">
      <c r="A117" s="60" t="s">
        <v>31</v>
      </c>
      <c r="B117" s="64" t="s">
        <v>32</v>
      </c>
      <c r="C117" s="64" t="s">
        <v>45</v>
      </c>
      <c r="D117" s="64" t="s">
        <v>44</v>
      </c>
    </row>
    <row r="118" spans="1:6" ht="30" customHeight="1">
      <c r="A118" s="60" t="s">
        <v>33</v>
      </c>
      <c r="B118" s="64"/>
      <c r="C118" s="64"/>
      <c r="D118" s="64"/>
    </row>
    <row r="119" spans="1:6">
      <c r="A119" s="60">
        <v>1</v>
      </c>
      <c r="B119" s="11" t="s">
        <v>13</v>
      </c>
      <c r="C119" s="156">
        <f>C121</f>
        <v>182759.07</v>
      </c>
      <c r="D119" s="156">
        <f>D121</f>
        <v>182759.07</v>
      </c>
    </row>
    <row r="120" spans="1:6">
      <c r="A120" s="60"/>
      <c r="B120" s="60" t="s">
        <v>34</v>
      </c>
      <c r="C120" s="157"/>
      <c r="D120" s="157"/>
    </row>
    <row r="121" spans="1:6">
      <c r="A121" s="60">
        <v>1</v>
      </c>
      <c r="B121" s="11" t="s">
        <v>35</v>
      </c>
      <c r="C121" s="156">
        <f>C123+C124+C125+C126</f>
        <v>182759.07</v>
      </c>
      <c r="D121" s="156">
        <f>D123+D124+D125+D126</f>
        <v>182759.07</v>
      </c>
    </row>
    <row r="122" spans="1:6">
      <c r="A122" s="60"/>
      <c r="B122" s="158" t="s">
        <v>36</v>
      </c>
      <c r="C122" s="159"/>
      <c r="D122" s="159"/>
    </row>
    <row r="123" spans="1:6" ht="33">
      <c r="A123" s="168">
        <v>1.1000000000000001</v>
      </c>
      <c r="B123" s="99" t="s">
        <v>109</v>
      </c>
      <c r="C123" s="82">
        <v>30347</v>
      </c>
      <c r="D123" s="82">
        <v>30347</v>
      </c>
    </row>
    <row r="124" spans="1:6" ht="33">
      <c r="A124" s="86">
        <f>0.1+A123</f>
        <v>1.2000000000000002</v>
      </c>
      <c r="B124" s="99" t="s">
        <v>110</v>
      </c>
      <c r="C124" s="82">
        <v>25792.5</v>
      </c>
      <c r="D124" s="82">
        <v>25792.5</v>
      </c>
    </row>
    <row r="125" spans="1:6" ht="33">
      <c r="A125" s="86">
        <f>0.1+A124</f>
        <v>1.3000000000000003</v>
      </c>
      <c r="B125" s="99" t="s">
        <v>117</v>
      </c>
      <c r="C125" s="82">
        <v>115434</v>
      </c>
      <c r="D125" s="82">
        <v>115434</v>
      </c>
    </row>
    <row r="126" spans="1:6" ht="49.5">
      <c r="A126" s="86">
        <f>0.1+A125</f>
        <v>1.4000000000000004</v>
      </c>
      <c r="B126" s="99" t="s">
        <v>119</v>
      </c>
      <c r="C126" s="82">
        <v>11185.57</v>
      </c>
      <c r="D126" s="82">
        <v>11185.57</v>
      </c>
    </row>
    <row r="128" spans="1:6" ht="17.25">
      <c r="A128" s="133"/>
      <c r="B128" s="133"/>
      <c r="C128" s="133"/>
      <c r="D128" s="163" t="s">
        <v>177</v>
      </c>
      <c r="E128" s="9"/>
      <c r="F128" s="9"/>
    </row>
    <row r="129" spans="1:6" ht="37.5" customHeight="1">
      <c r="A129" s="154" t="s">
        <v>178</v>
      </c>
      <c r="B129" s="154"/>
      <c r="C129" s="154"/>
      <c r="D129" s="154"/>
      <c r="E129" s="10"/>
      <c r="F129" s="10"/>
    </row>
    <row r="130" spans="1:6" ht="17.25">
      <c r="A130" s="155"/>
      <c r="B130" s="155"/>
      <c r="C130" s="155"/>
      <c r="D130" s="58" t="s">
        <v>21</v>
      </c>
      <c r="E130" s="10"/>
      <c r="F130" s="10"/>
    </row>
    <row r="131" spans="1:6" ht="28.5" customHeight="1">
      <c r="A131" s="60" t="s">
        <v>31</v>
      </c>
      <c r="B131" s="64" t="s">
        <v>32</v>
      </c>
      <c r="C131" s="64" t="s">
        <v>45</v>
      </c>
      <c r="D131" s="64" t="s">
        <v>44</v>
      </c>
    </row>
    <row r="132" spans="1:6" ht="28.5" customHeight="1">
      <c r="A132" s="60" t="s">
        <v>33</v>
      </c>
      <c r="B132" s="64"/>
      <c r="C132" s="64"/>
      <c r="D132" s="64"/>
    </row>
    <row r="133" spans="1:6">
      <c r="A133" s="60">
        <v>1</v>
      </c>
      <c r="B133" s="11" t="s">
        <v>13</v>
      </c>
      <c r="C133" s="156">
        <f>C135</f>
        <v>245591</v>
      </c>
      <c r="D133" s="156">
        <f>D135</f>
        <v>245591</v>
      </c>
    </row>
    <row r="134" spans="1:6">
      <c r="A134" s="60"/>
      <c r="B134" s="60" t="s">
        <v>34</v>
      </c>
      <c r="C134" s="157"/>
      <c r="D134" s="157"/>
    </row>
    <row r="135" spans="1:6">
      <c r="A135" s="60">
        <v>1</v>
      </c>
      <c r="B135" s="11" t="s">
        <v>35</v>
      </c>
      <c r="C135" s="156">
        <f>C137+C138+C139+C140+C141+C142+C143</f>
        <v>245591</v>
      </c>
      <c r="D135" s="156">
        <f>D137+D138+D139+D140+D141+D142+D143</f>
        <v>245591</v>
      </c>
    </row>
    <row r="136" spans="1:6">
      <c r="A136" s="60"/>
      <c r="B136" s="158" t="s">
        <v>36</v>
      </c>
      <c r="C136" s="159"/>
      <c r="D136" s="159"/>
    </row>
    <row r="137" spans="1:6" ht="66">
      <c r="A137" s="168">
        <v>1.1000000000000001</v>
      </c>
      <c r="B137" s="101" t="s">
        <v>218</v>
      </c>
      <c r="C137" s="82">
        <v>33642</v>
      </c>
      <c r="D137" s="82">
        <v>33642</v>
      </c>
    </row>
    <row r="138" spans="1:6" ht="33">
      <c r="A138" s="86">
        <f t="shared" ref="A138:A143" si="5">0.1+A137</f>
        <v>1.2000000000000002</v>
      </c>
      <c r="B138" s="102" t="s">
        <v>219</v>
      </c>
      <c r="C138" s="82">
        <v>62700</v>
      </c>
      <c r="D138" s="82">
        <v>62700</v>
      </c>
    </row>
    <row r="139" spans="1:6" ht="33">
      <c r="A139" s="86">
        <f t="shared" si="5"/>
        <v>1.3000000000000003</v>
      </c>
      <c r="B139" s="102" t="s">
        <v>220</v>
      </c>
      <c r="C139" s="82">
        <v>10701</v>
      </c>
      <c r="D139" s="82">
        <v>10701</v>
      </c>
    </row>
    <row r="140" spans="1:6" ht="33">
      <c r="A140" s="86">
        <f t="shared" si="5"/>
        <v>1.4000000000000004</v>
      </c>
      <c r="B140" s="102" t="s">
        <v>221</v>
      </c>
      <c r="C140" s="82">
        <v>16882.5</v>
      </c>
      <c r="D140" s="82">
        <v>16882.5</v>
      </c>
    </row>
    <row r="141" spans="1:6" ht="33">
      <c r="A141" s="86">
        <f t="shared" si="5"/>
        <v>1.5000000000000004</v>
      </c>
      <c r="B141" s="102" t="s">
        <v>268</v>
      </c>
      <c r="C141" s="82">
        <v>37452</v>
      </c>
      <c r="D141" s="82">
        <v>37452</v>
      </c>
    </row>
    <row r="142" spans="1:6">
      <c r="A142" s="86">
        <f t="shared" si="5"/>
        <v>1.6000000000000005</v>
      </c>
      <c r="B142" s="102" t="s">
        <v>222</v>
      </c>
      <c r="C142" s="82">
        <v>73173.5</v>
      </c>
      <c r="D142" s="82">
        <v>73173.5</v>
      </c>
    </row>
    <row r="143" spans="1:6" ht="49.5">
      <c r="A143" s="86">
        <f t="shared" si="5"/>
        <v>1.7000000000000006</v>
      </c>
      <c r="B143" s="102" t="s">
        <v>223</v>
      </c>
      <c r="C143" s="82">
        <v>11040</v>
      </c>
      <c r="D143" s="82">
        <v>11040</v>
      </c>
    </row>
    <row r="145" spans="1:6" ht="17.25">
      <c r="A145" s="133"/>
      <c r="B145" s="133"/>
      <c r="C145" s="133"/>
      <c r="D145" s="163" t="s">
        <v>179</v>
      </c>
      <c r="E145" s="9"/>
      <c r="F145" s="9"/>
    </row>
    <row r="146" spans="1:6" ht="36" customHeight="1">
      <c r="A146" s="154" t="s">
        <v>180</v>
      </c>
      <c r="B146" s="154"/>
      <c r="C146" s="154"/>
      <c r="D146" s="154"/>
      <c r="E146" s="10"/>
      <c r="F146" s="10"/>
    </row>
    <row r="147" spans="1:6" ht="17.25">
      <c r="A147" s="155"/>
      <c r="B147" s="155"/>
      <c r="C147" s="155"/>
      <c r="D147" s="58" t="s">
        <v>21</v>
      </c>
      <c r="E147" s="10"/>
      <c r="F147" s="10"/>
    </row>
    <row r="148" spans="1:6" ht="25.5" customHeight="1">
      <c r="A148" s="60" t="s">
        <v>31</v>
      </c>
      <c r="B148" s="64" t="s">
        <v>32</v>
      </c>
      <c r="C148" s="64" t="s">
        <v>45</v>
      </c>
      <c r="D148" s="64" t="s">
        <v>44</v>
      </c>
    </row>
    <row r="149" spans="1:6" ht="25.5" customHeight="1">
      <c r="A149" s="60" t="s">
        <v>33</v>
      </c>
      <c r="B149" s="64"/>
      <c r="C149" s="64"/>
      <c r="D149" s="64"/>
    </row>
    <row r="150" spans="1:6">
      <c r="A150" s="60">
        <v>1</v>
      </c>
      <c r="B150" s="11" t="s">
        <v>13</v>
      </c>
      <c r="C150" s="156">
        <v>190327.8</v>
      </c>
      <c r="D150" s="156">
        <f>D152</f>
        <v>190327.8</v>
      </c>
    </row>
    <row r="151" spans="1:6">
      <c r="A151" s="60"/>
      <c r="B151" s="60" t="s">
        <v>34</v>
      </c>
      <c r="C151" s="157"/>
      <c r="D151" s="157"/>
    </row>
    <row r="152" spans="1:6">
      <c r="A152" s="60">
        <v>1</v>
      </c>
      <c r="B152" s="11" t="s">
        <v>35</v>
      </c>
      <c r="C152" s="156">
        <v>190327.8</v>
      </c>
      <c r="D152" s="156">
        <f>D154+D155+D156+D157+D158+D159+D160</f>
        <v>190327.8</v>
      </c>
    </row>
    <row r="153" spans="1:6">
      <c r="A153" s="60"/>
      <c r="B153" s="158" t="s">
        <v>36</v>
      </c>
      <c r="C153" s="159"/>
      <c r="D153" s="159"/>
    </row>
    <row r="154" spans="1:6" ht="33">
      <c r="A154" s="168">
        <v>1.1000000000000001</v>
      </c>
      <c r="B154" s="99" t="s">
        <v>181</v>
      </c>
      <c r="C154" s="82">
        <v>11616</v>
      </c>
      <c r="D154" s="82">
        <v>11616</v>
      </c>
    </row>
    <row r="155" spans="1:6" ht="33">
      <c r="A155" s="86">
        <f t="shared" ref="A155:A160" si="6">0.1+A154</f>
        <v>1.2000000000000002</v>
      </c>
      <c r="B155" s="99" t="s">
        <v>182</v>
      </c>
      <c r="C155" s="82">
        <v>3987.6</v>
      </c>
      <c r="D155" s="82">
        <v>3987.6</v>
      </c>
    </row>
    <row r="156" spans="1:6" ht="49.5">
      <c r="A156" s="86">
        <f t="shared" si="6"/>
        <v>1.3000000000000003</v>
      </c>
      <c r="B156" s="99" t="s">
        <v>183</v>
      </c>
      <c r="C156" s="82">
        <v>28278.9</v>
      </c>
      <c r="D156" s="82">
        <v>28278.9</v>
      </c>
    </row>
    <row r="157" spans="1:6" ht="33">
      <c r="A157" s="86">
        <f t="shared" si="6"/>
        <v>1.4000000000000004</v>
      </c>
      <c r="B157" s="99" t="s">
        <v>184</v>
      </c>
      <c r="C157" s="82">
        <v>5976.8</v>
      </c>
      <c r="D157" s="82">
        <v>5976.8</v>
      </c>
    </row>
    <row r="158" spans="1:6" ht="66">
      <c r="A158" s="86">
        <f t="shared" si="6"/>
        <v>1.5000000000000004</v>
      </c>
      <c r="B158" s="99" t="s">
        <v>185</v>
      </c>
      <c r="C158" s="82">
        <v>31168.5</v>
      </c>
      <c r="D158" s="82">
        <v>31168.5</v>
      </c>
    </row>
    <row r="159" spans="1:6" ht="99">
      <c r="A159" s="86">
        <f t="shared" si="6"/>
        <v>1.6000000000000005</v>
      </c>
      <c r="B159" s="99" t="s">
        <v>242</v>
      </c>
      <c r="C159" s="82">
        <v>60365.2</v>
      </c>
      <c r="D159" s="82">
        <v>60365.2</v>
      </c>
    </row>
    <row r="160" spans="1:6" ht="49.5">
      <c r="A160" s="86">
        <f t="shared" si="6"/>
        <v>1.7000000000000006</v>
      </c>
      <c r="B160" s="99" t="s">
        <v>187</v>
      </c>
      <c r="C160" s="82">
        <v>48934.8</v>
      </c>
      <c r="D160" s="82">
        <v>48934.8</v>
      </c>
    </row>
    <row r="162" spans="1:6" ht="17.25">
      <c r="A162" s="133"/>
      <c r="B162" s="133"/>
      <c r="C162" s="133"/>
      <c r="D162" s="163" t="s">
        <v>188</v>
      </c>
      <c r="E162" s="9"/>
      <c r="F162" s="9"/>
    </row>
    <row r="163" spans="1:6" ht="36" customHeight="1">
      <c r="A163" s="154" t="s">
        <v>189</v>
      </c>
      <c r="B163" s="154"/>
      <c r="C163" s="154"/>
      <c r="D163" s="154"/>
      <c r="E163" s="10"/>
      <c r="F163" s="10"/>
    </row>
    <row r="164" spans="1:6" ht="17.25">
      <c r="A164" s="155"/>
      <c r="B164" s="155"/>
      <c r="C164" s="155"/>
      <c r="D164" s="58" t="s">
        <v>21</v>
      </c>
      <c r="E164" s="10"/>
      <c r="F164" s="10"/>
    </row>
    <row r="165" spans="1:6" ht="24" customHeight="1">
      <c r="A165" s="60" t="s">
        <v>31</v>
      </c>
      <c r="B165" s="64" t="s">
        <v>32</v>
      </c>
      <c r="C165" s="64" t="s">
        <v>45</v>
      </c>
      <c r="D165" s="64" t="s">
        <v>44</v>
      </c>
    </row>
    <row r="166" spans="1:6" ht="26.25" customHeight="1">
      <c r="A166" s="60" t="s">
        <v>33</v>
      </c>
      <c r="B166" s="64"/>
      <c r="C166" s="64"/>
      <c r="D166" s="64"/>
    </row>
    <row r="167" spans="1:6">
      <c r="A167" s="60">
        <v>1</v>
      </c>
      <c r="B167" s="11" t="s">
        <v>13</v>
      </c>
      <c r="C167" s="156">
        <f>C169</f>
        <v>446302.39999999997</v>
      </c>
      <c r="D167" s="156">
        <f>D169</f>
        <v>446302.39999999997</v>
      </c>
    </row>
    <row r="168" spans="1:6">
      <c r="A168" s="60"/>
      <c r="B168" s="60" t="s">
        <v>34</v>
      </c>
      <c r="C168" s="157"/>
      <c r="D168" s="157"/>
    </row>
    <row r="169" spans="1:6">
      <c r="A169" s="60">
        <v>1</v>
      </c>
      <c r="B169" s="11" t="s">
        <v>35</v>
      </c>
      <c r="C169" s="156">
        <f>C171+C172+C173+C174+C175+C176+C177+C178</f>
        <v>446302.39999999997</v>
      </c>
      <c r="D169" s="156">
        <f>D171+D172+D173+D174+D175+D176+D177+D178</f>
        <v>446302.39999999997</v>
      </c>
    </row>
    <row r="170" spans="1:6">
      <c r="A170" s="60"/>
      <c r="B170" s="158" t="s">
        <v>36</v>
      </c>
      <c r="C170" s="159"/>
      <c r="D170" s="159"/>
    </row>
    <row r="171" spans="1:6" ht="33">
      <c r="A171" s="168">
        <v>1.1000000000000001</v>
      </c>
      <c r="B171" s="103" t="s">
        <v>197</v>
      </c>
      <c r="C171" s="82">
        <v>98906.4</v>
      </c>
      <c r="D171" s="82">
        <v>98906.4</v>
      </c>
    </row>
    <row r="172" spans="1:6" ht="33">
      <c r="A172" s="86">
        <f>0.1+A171</f>
        <v>1.2000000000000002</v>
      </c>
      <c r="B172" s="103" t="s">
        <v>225</v>
      </c>
      <c r="C172" s="82">
        <v>11190.8</v>
      </c>
      <c r="D172" s="82">
        <v>11190.8</v>
      </c>
    </row>
    <row r="173" spans="1:6" ht="82.5">
      <c r="A173" s="86">
        <f t="shared" ref="A173:A178" si="7">0.1+A172</f>
        <v>1.3000000000000003</v>
      </c>
      <c r="B173" s="103" t="s">
        <v>243</v>
      </c>
      <c r="C173" s="85">
        <v>72822.600000000006</v>
      </c>
      <c r="D173" s="85">
        <v>72822.600000000006</v>
      </c>
    </row>
    <row r="174" spans="1:6" ht="33">
      <c r="A174" s="86">
        <f t="shared" si="7"/>
        <v>1.4000000000000004</v>
      </c>
      <c r="B174" s="103" t="s">
        <v>224</v>
      </c>
      <c r="C174" s="82">
        <v>88382.9</v>
      </c>
      <c r="D174" s="82">
        <v>88382.9</v>
      </c>
    </row>
    <row r="175" spans="1:6" ht="33">
      <c r="A175" s="86">
        <f t="shared" si="7"/>
        <v>1.5000000000000004</v>
      </c>
      <c r="B175" s="103" t="s">
        <v>244</v>
      </c>
      <c r="C175" s="82">
        <v>26605.8</v>
      </c>
      <c r="D175" s="82">
        <v>26605.8</v>
      </c>
    </row>
    <row r="176" spans="1:6" ht="49.5">
      <c r="A176" s="86">
        <f t="shared" si="7"/>
        <v>1.6000000000000005</v>
      </c>
      <c r="B176" s="103" t="s">
        <v>227</v>
      </c>
      <c r="C176" s="82">
        <v>38763</v>
      </c>
      <c r="D176" s="82">
        <v>38763</v>
      </c>
    </row>
    <row r="177" spans="1:6" ht="49.5">
      <c r="A177" s="86">
        <f t="shared" si="7"/>
        <v>1.7000000000000006</v>
      </c>
      <c r="B177" s="103" t="s">
        <v>226</v>
      </c>
      <c r="C177" s="82">
        <v>47974.5</v>
      </c>
      <c r="D177" s="82">
        <v>47974.5</v>
      </c>
    </row>
    <row r="178" spans="1:6" ht="33">
      <c r="A178" s="86">
        <f t="shared" si="7"/>
        <v>1.8000000000000007</v>
      </c>
      <c r="B178" s="103" t="s">
        <v>131</v>
      </c>
      <c r="C178" s="82">
        <v>61656.4</v>
      </c>
      <c r="D178" s="82">
        <v>61656.4</v>
      </c>
    </row>
    <row r="180" spans="1:6" ht="17.25">
      <c r="A180" s="133"/>
      <c r="B180" s="133"/>
      <c r="C180" s="133"/>
      <c r="D180" s="163" t="s">
        <v>191</v>
      </c>
      <c r="E180" s="9"/>
      <c r="F180" s="9"/>
    </row>
    <row r="181" spans="1:6" ht="35.25" customHeight="1">
      <c r="A181" s="154" t="s">
        <v>192</v>
      </c>
      <c r="B181" s="154"/>
      <c r="C181" s="154"/>
      <c r="D181" s="154"/>
      <c r="E181" s="10"/>
      <c r="F181" s="10"/>
    </row>
    <row r="182" spans="1:6" ht="17.25">
      <c r="A182" s="155"/>
      <c r="B182" s="155"/>
      <c r="C182" s="155"/>
      <c r="D182" s="58" t="s">
        <v>21</v>
      </c>
      <c r="E182" s="10"/>
      <c r="F182" s="10"/>
    </row>
    <row r="183" spans="1:6" ht="23.25" customHeight="1">
      <c r="A183" s="60" t="s">
        <v>31</v>
      </c>
      <c r="B183" s="64" t="s">
        <v>32</v>
      </c>
      <c r="C183" s="64" t="s">
        <v>45</v>
      </c>
      <c r="D183" s="64" t="s">
        <v>44</v>
      </c>
    </row>
    <row r="184" spans="1:6" ht="30.75" customHeight="1">
      <c r="A184" s="60" t="s">
        <v>33</v>
      </c>
      <c r="B184" s="64"/>
      <c r="C184" s="64"/>
      <c r="D184" s="64"/>
    </row>
    <row r="185" spans="1:6">
      <c r="A185" s="60">
        <v>1</v>
      </c>
      <c r="B185" s="11" t="s">
        <v>13</v>
      </c>
      <c r="C185" s="156">
        <f>C187</f>
        <v>107993.1</v>
      </c>
      <c r="D185" s="156">
        <f>D187</f>
        <v>107993.1</v>
      </c>
    </row>
    <row r="186" spans="1:6">
      <c r="A186" s="60"/>
      <c r="B186" s="60" t="s">
        <v>34</v>
      </c>
      <c r="C186" s="157"/>
      <c r="D186" s="157"/>
    </row>
    <row r="187" spans="1:6">
      <c r="A187" s="60">
        <v>1</v>
      </c>
      <c r="B187" s="11" t="s">
        <v>35</v>
      </c>
      <c r="C187" s="156">
        <f>C189+C190+C191+C192+C193+C194+C195+C196</f>
        <v>107993.1</v>
      </c>
      <c r="D187" s="156">
        <f>D189+D190+D191+D192+D193+D194+D195+D196</f>
        <v>107993.1</v>
      </c>
    </row>
    <row r="188" spans="1:6">
      <c r="A188" s="60"/>
      <c r="B188" s="158" t="s">
        <v>36</v>
      </c>
      <c r="C188" s="159"/>
      <c r="D188" s="159"/>
    </row>
    <row r="189" spans="1:6" ht="49.5">
      <c r="A189" s="168">
        <v>1.1000000000000001</v>
      </c>
      <c r="B189" s="103" t="s">
        <v>245</v>
      </c>
      <c r="C189" s="82">
        <v>39138</v>
      </c>
      <c r="D189" s="82">
        <v>39138</v>
      </c>
    </row>
    <row r="190" spans="1:6" ht="49.5">
      <c r="A190" s="86">
        <f>0.1+A189</f>
        <v>1.2000000000000002</v>
      </c>
      <c r="B190" s="103" t="s">
        <v>120</v>
      </c>
      <c r="C190" s="82">
        <v>14612</v>
      </c>
      <c r="D190" s="82">
        <v>14612</v>
      </c>
    </row>
    <row r="191" spans="1:6" ht="49.5">
      <c r="A191" s="86">
        <f t="shared" ref="A191:A196" si="8">0.1+A190</f>
        <v>1.3000000000000003</v>
      </c>
      <c r="B191" s="103" t="s">
        <v>121</v>
      </c>
      <c r="C191" s="82">
        <v>17940</v>
      </c>
      <c r="D191" s="82">
        <v>17940</v>
      </c>
    </row>
    <row r="192" spans="1:6" ht="49.5">
      <c r="A192" s="86">
        <f t="shared" si="8"/>
        <v>1.4000000000000004</v>
      </c>
      <c r="B192" s="103" t="s">
        <v>124</v>
      </c>
      <c r="C192" s="82">
        <v>8240.1</v>
      </c>
      <c r="D192" s="82">
        <v>8240.1</v>
      </c>
    </row>
    <row r="193" spans="1:6" ht="66">
      <c r="A193" s="86">
        <f t="shared" si="8"/>
        <v>1.5000000000000004</v>
      </c>
      <c r="B193" s="103" t="s">
        <v>132</v>
      </c>
      <c r="C193" s="82">
        <v>7353.7</v>
      </c>
      <c r="D193" s="82">
        <v>7353.7</v>
      </c>
    </row>
    <row r="194" spans="1:6" ht="49.5">
      <c r="A194" s="86">
        <f t="shared" si="8"/>
        <v>1.6000000000000005</v>
      </c>
      <c r="B194" s="103" t="s">
        <v>133</v>
      </c>
      <c r="C194" s="82">
        <v>7260</v>
      </c>
      <c r="D194" s="82">
        <v>7260</v>
      </c>
    </row>
    <row r="195" spans="1:6" ht="33">
      <c r="A195" s="86">
        <f t="shared" si="8"/>
        <v>1.7000000000000006</v>
      </c>
      <c r="B195" s="103" t="s">
        <v>246</v>
      </c>
      <c r="C195" s="82">
        <v>6849.3</v>
      </c>
      <c r="D195" s="82">
        <v>6849.3</v>
      </c>
    </row>
    <row r="196" spans="1:6" ht="33">
      <c r="A196" s="86">
        <f t="shared" si="8"/>
        <v>1.8000000000000007</v>
      </c>
      <c r="B196" s="103" t="s">
        <v>134</v>
      </c>
      <c r="C196" s="82">
        <v>6600</v>
      </c>
      <c r="D196" s="82">
        <v>6600</v>
      </c>
    </row>
    <row r="198" spans="1:6" ht="17.25">
      <c r="A198" s="133"/>
      <c r="B198" s="133"/>
      <c r="C198" s="133"/>
      <c r="D198" s="163" t="s">
        <v>195</v>
      </c>
      <c r="E198" s="9"/>
      <c r="F198" s="9"/>
    </row>
    <row r="199" spans="1:6" ht="39" customHeight="1">
      <c r="A199" s="154" t="s">
        <v>196</v>
      </c>
      <c r="B199" s="154"/>
      <c r="C199" s="154"/>
      <c r="D199" s="154"/>
      <c r="E199" s="10"/>
      <c r="F199" s="10"/>
    </row>
    <row r="200" spans="1:6" ht="17.25">
      <c r="A200" s="155"/>
      <c r="B200" s="155"/>
      <c r="C200" s="155"/>
      <c r="D200" s="165" t="s">
        <v>21</v>
      </c>
      <c r="E200" s="10"/>
      <c r="F200" s="10"/>
    </row>
    <row r="201" spans="1:6" ht="26.25" customHeight="1">
      <c r="A201" s="60" t="s">
        <v>31</v>
      </c>
      <c r="B201" s="64" t="s">
        <v>32</v>
      </c>
      <c r="C201" s="64" t="s">
        <v>45</v>
      </c>
      <c r="D201" s="64" t="s">
        <v>44</v>
      </c>
    </row>
    <row r="202" spans="1:6" ht="35.25" customHeight="1">
      <c r="A202" s="60" t="s">
        <v>33</v>
      </c>
      <c r="B202" s="64"/>
      <c r="C202" s="64"/>
      <c r="D202" s="64"/>
    </row>
    <row r="203" spans="1:6">
      <c r="A203" s="60">
        <v>1</v>
      </c>
      <c r="B203" s="11" t="s">
        <v>13</v>
      </c>
      <c r="C203" s="156">
        <f>C205</f>
        <v>424038.3</v>
      </c>
      <c r="D203" s="156">
        <f>D205</f>
        <v>424038.3</v>
      </c>
    </row>
    <row r="204" spans="1:6">
      <c r="A204" s="60"/>
      <c r="B204" s="60" t="s">
        <v>34</v>
      </c>
      <c r="C204" s="157"/>
      <c r="D204" s="157"/>
    </row>
    <row r="205" spans="1:6">
      <c r="A205" s="60">
        <v>1</v>
      </c>
      <c r="B205" s="11" t="s">
        <v>35</v>
      </c>
      <c r="C205" s="156">
        <f>C207+C208+C209+C210+C211+C212+C213+C214</f>
        <v>424038.3</v>
      </c>
      <c r="D205" s="156">
        <f>D207+D208+D209+D210+D211+D212+D213+D214</f>
        <v>424038.3</v>
      </c>
    </row>
    <row r="206" spans="1:6">
      <c r="A206" s="60"/>
      <c r="B206" s="158" t="s">
        <v>36</v>
      </c>
      <c r="C206" s="159"/>
      <c r="D206" s="159"/>
    </row>
    <row r="207" spans="1:6" ht="33">
      <c r="A207" s="168">
        <v>1.1000000000000001</v>
      </c>
      <c r="B207" s="103" t="s">
        <v>125</v>
      </c>
      <c r="C207" s="82">
        <v>235242</v>
      </c>
      <c r="D207" s="82">
        <v>235242</v>
      </c>
    </row>
    <row r="208" spans="1:6" ht="33">
      <c r="A208" s="86">
        <f>0.1+A207</f>
        <v>1.2000000000000002</v>
      </c>
      <c r="B208" s="103" t="s">
        <v>126</v>
      </c>
      <c r="C208" s="82">
        <v>188796.3</v>
      </c>
      <c r="D208" s="82">
        <v>188796.3</v>
      </c>
    </row>
  </sheetData>
  <mergeCells count="40">
    <mergeCell ref="A199:D199"/>
    <mergeCell ref="B201:B202"/>
    <mergeCell ref="C201:C202"/>
    <mergeCell ref="D201:D202"/>
    <mergeCell ref="A181:D181"/>
    <mergeCell ref="B183:B184"/>
    <mergeCell ref="C183:C184"/>
    <mergeCell ref="D183:D184"/>
    <mergeCell ref="A85:D85"/>
    <mergeCell ref="A6:D6"/>
    <mergeCell ref="B8:B9"/>
    <mergeCell ref="C8:C9"/>
    <mergeCell ref="D8:D9"/>
    <mergeCell ref="A42:D42"/>
    <mergeCell ref="B44:B45"/>
    <mergeCell ref="C44:C45"/>
    <mergeCell ref="D44:D45"/>
    <mergeCell ref="A61:D61"/>
    <mergeCell ref="B63:B64"/>
    <mergeCell ref="C63:C64"/>
    <mergeCell ref="D63:D64"/>
    <mergeCell ref="B87:B88"/>
    <mergeCell ref="C87:C88"/>
    <mergeCell ref="D87:D88"/>
    <mergeCell ref="A115:D115"/>
    <mergeCell ref="B117:B118"/>
    <mergeCell ref="C117:C118"/>
    <mergeCell ref="D117:D118"/>
    <mergeCell ref="A129:D129"/>
    <mergeCell ref="A163:D163"/>
    <mergeCell ref="B165:B166"/>
    <mergeCell ref="C165:C166"/>
    <mergeCell ref="D165:D166"/>
    <mergeCell ref="B131:B132"/>
    <mergeCell ref="C131:C132"/>
    <mergeCell ref="D131:D132"/>
    <mergeCell ref="A146:D146"/>
    <mergeCell ref="B148:B149"/>
    <mergeCell ref="C148:C149"/>
    <mergeCell ref="D148:D1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4</vt:lpstr>
      <vt:lpstr>3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https://mul2.gov.am/tasks/298109/oneclick/1Havelvacner.xlsx?token=e5d12e2a5599d6f27c16f5e77581c9ab</cp:keywords>
  <cp:lastModifiedBy/>
  <dcterms:created xsi:type="dcterms:W3CDTF">2006-09-16T00:00:00Z</dcterms:created>
  <dcterms:modified xsi:type="dcterms:W3CDTF">2020-07-09T11:10:26Z</dcterms:modified>
</cp:coreProperties>
</file>