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1" sheetId="10" r:id="rId1"/>
    <sheet name="2" sheetId="11" r:id="rId2"/>
    <sheet name="3" sheetId="9" r:id="rId3"/>
    <sheet name="4" sheetId="8" r:id="rId4"/>
    <sheet name="5" sheetId="14" r:id="rId5"/>
    <sheet name="6.1" sheetId="5" r:id="rId6"/>
    <sheet name="6.2" sheetId="13" r:id="rId7"/>
  </sheets>
  <definedNames>
    <definedName name="_xlnm.Print_Area" localSheetId="0">'1'!$A$1:$C$11</definedName>
    <definedName name="_xlnm.Print_Area" localSheetId="6">'6.2'!$A$1:$D$14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5"/>
  <c r="B9" i="13" s="1"/>
  <c r="G13" i="14"/>
  <c r="G12" s="1"/>
  <c r="G11" s="1"/>
  <c r="B14" i="5" l="1"/>
  <c r="B10" i="13" s="1"/>
  <c r="B12" i="5"/>
  <c r="B8" i="13" s="1"/>
  <c r="F21" i="8"/>
  <c r="B12" i="11"/>
  <c r="C10" i="10"/>
  <c r="B10" i="11" l="1"/>
  <c r="D18" i="9"/>
  <c r="C12" i="11"/>
  <c r="G28" i="8" l="1"/>
  <c r="D11" i="9"/>
  <c r="D10" s="1"/>
  <c r="D9" s="1"/>
  <c r="C10" i="11"/>
  <c r="E18" i="9"/>
  <c r="E11" s="1"/>
  <c r="E10" s="1"/>
  <c r="E9" s="1"/>
  <c r="C18" i="5" l="1"/>
  <c r="G27" i="8"/>
  <c r="G26" s="1"/>
  <c r="G25" s="1"/>
  <c r="G23" s="1"/>
  <c r="G21" s="1"/>
  <c r="G19" s="1"/>
  <c r="H28"/>
  <c r="H27" s="1"/>
  <c r="H26" s="1"/>
  <c r="H25" s="1"/>
  <c r="H23" s="1"/>
  <c r="H21" s="1"/>
  <c r="H19" s="1"/>
  <c r="H17" s="1"/>
  <c r="H9" s="1"/>
  <c r="H15" l="1"/>
  <c r="H13" s="1"/>
  <c r="H11" s="1"/>
  <c r="D18" i="5"/>
  <c r="C14" i="13"/>
  <c r="D14" s="1"/>
  <c r="G15" i="8"/>
  <c r="G13" s="1"/>
  <c r="G11" s="1"/>
  <c r="G17"/>
  <c r="G9" s="1"/>
</calcChain>
</file>

<file path=xl/sharedStrings.xml><?xml version="1.0" encoding="utf-8"?>
<sst xmlns="http://schemas.openxmlformats.org/spreadsheetml/2006/main" count="142" uniqueCount="99">
  <si>
    <t>Ծրագիր</t>
  </si>
  <si>
    <t>Միջոցառում</t>
  </si>
  <si>
    <t xml:space="preserve"> Ինն ամիս</t>
  </si>
  <si>
    <t xml:space="preserve"> Տարի</t>
  </si>
  <si>
    <t xml:space="preserve"> ՄԱՍ 2. ՊԵՏԱԿԱՆ ՄԱՐՄՆԻ ԳԾՈՎ ԱՐԴՅՈՒՆՔԱՅԻՆ (ԿԱՏԱՐՈՂԱԿԱՆ) ՑՈՒՑԱՆԻՇՆԵՐԸ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</si>
  <si>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</si>
  <si>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</si>
  <si>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</si>
  <si>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</si>
  <si>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</si>
  <si>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</si>
  <si>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</si>
  <si>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</si>
  <si>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</si>
  <si>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</si>
  <si>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</si>
  <si>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</si>
  <si>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</si>
  <si>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</si>
  <si>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</si>
  <si>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</si>
  <si>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</si>
  <si>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</si>
  <si>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</si>
  <si>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</si>
  <si>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</si>
  <si>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</si>
  <si>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</si>
  <si>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</si>
  <si>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</si>
  <si>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</si>
  <si>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</si>
  <si>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</si>
  <si>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</si>
  <si>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միջոցառումներ</t>
  </si>
  <si>
    <t xml:space="preserve"> Ծառայությունների մատուցում</t>
  </si>
  <si>
    <t xml:space="preserve"> Միջոցառումն իրականացնողի անվանումը </t>
  </si>
  <si>
    <t>Ցուցանիշների փոփոխությունը (ավելացումները նշված են դրական նշանով)</t>
  </si>
  <si>
    <t xml:space="preserve"> 01</t>
  </si>
  <si>
    <t>Եկամուտների գծով</t>
  </si>
  <si>
    <t>Ծախսերի գծով</t>
  </si>
  <si>
    <t>Դեֆիցիտը (պակասուրդը)</t>
  </si>
  <si>
    <t>Եկամտատեսակ</t>
  </si>
  <si>
    <t>ինն ամիս</t>
  </si>
  <si>
    <t>Տարի</t>
  </si>
  <si>
    <t>Ընդամենը</t>
  </si>
  <si>
    <t xml:space="preserve">այդ թվում </t>
  </si>
  <si>
    <t>Աղյուսակ 1</t>
  </si>
  <si>
    <t>Աղյուսակ 2</t>
  </si>
  <si>
    <t>Հավելված N 4</t>
  </si>
  <si>
    <t xml:space="preserve"> ՀՀ տարածքային կառավարման և ենթակառուցվածքների նախարարություն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</si>
  <si>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</si>
  <si>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</si>
  <si>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բարելավում՝ կորուստների կրճատում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</si>
  <si>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</si>
  <si>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</si>
  <si>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</si>
  <si>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</si>
  <si>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>ԸՆԴԱՄԵՆԸ ԾԱԽՍԵՐ</t>
  </si>
  <si>
    <t xml:space="preserve"> ՄԱՍ 1. ՊԵՏԱԿԱՆ ՄԱՐՄՆԻ ԳԾՈՎ ԱՐԴՅՈՒՆՔԱՅԻՆ (ԿԱՏԱՐՈՂԱԿԱՆ) ՑՈՒՑԱՆԻՇՆԵՐԸ </t>
  </si>
  <si>
    <t>ՀՀ տարածքային կառավարման և ենթակառուցվածքների նախարարության ջրային կոմիտե</t>
  </si>
  <si>
    <t>ԸՆԴԱՄԵՆԸ</t>
  </si>
  <si>
    <t>ԸՆԹԱՑԻԿ ԾԱԽՍԵՐ</t>
  </si>
  <si>
    <t>ԴՐԱՄԱՇՆՈՐՀՆԵՐ</t>
  </si>
  <si>
    <t>Խմելու ջուր մատակարարող ընկերություններին առողջացման նպատակով ֆինանսական աջակցության տրամադրում</t>
  </si>
  <si>
    <t>ՀՀ տարածքային կառավարման և ենթակառուցվածքների նախարարություն</t>
  </si>
  <si>
    <t>Հավելված N 1</t>
  </si>
  <si>
    <t>ՀՀ կառավարության 2020 թվականի</t>
  </si>
  <si>
    <t xml:space="preserve">                   -ի N        -Ն որոշման</t>
  </si>
  <si>
    <t xml:space="preserve">«ՀԱՅԱՍՏԱՆԻ ՀԱՆՐԱՊԵՏՈՒԹՅԱՆ 2020 ԹՎԱԿԱՆԻ ՊԵՏԱԿԱՆ ԲՅՈՒՋԵԻ ՄԱՍԻՆ»  ՀԱՅԱՍՏԱՆԻ ՀԱՆՐԱՊԵՏՈՒԹՅԱՆ ՕՐԵՆՔԻ 2-ՐԴ ՀՈԴՎԱԾԻ ԱՂՅՈՒՍԱԿՈՒՄ ԿԱՏԱՐՎՈՂ ՓՈՓՈԽՈՒԹՅՈՒՆՆԵՐԸ </t>
  </si>
  <si>
    <t>Հավելված N 2</t>
  </si>
  <si>
    <t xml:space="preserve">«ՀԱՅԱՍՏԱՆԻ ՀԱՆՐԱՊԵՏՈՒԹՅԱՆ 2020 ԹՎԱԿԱՆԻ ՊԵՏԱԿԱՆ ԲՅՈՒՋԵԻ ՄԱՍԻՆ»  ՀԱՅԱՍՏԱՆԻ  ՀԱՆՐԱՊԵՏՈՒԹՅԱՆ  ՕՐԵՆՔԻ  6-ՐԴ  ՀՈԴՎԱԾԻ ԱՂՅՈՒՍԱԿՈՒՄ ԵՎ ՀԱՅԱՍՏԱՆԻ ՀԱՆՐԱՊԵՏՈՒԹՅԱՆ ԿԱՌԱՎԱՐՈՒԹՅԱՆ 2019 ԹՎԱԿԱՆԻ ԴԵԿՏԵՄԲԵՐԻ 26-Ի  N 1919-Ն ՈՐՈՇՄԱՆ N 2 ՀԱՎԵԼՎԱԾՈՒՄ ԿԱՏԱՐՎՈՂ ՓՈՓՈԽՈՒԹՅՈՒՆՆԵՐԸ </t>
  </si>
  <si>
    <t>Հավելված N 3</t>
  </si>
  <si>
    <t>ՀԱՅԱՍՏԱՆԻ ՀԱՆՐԱՊԵՏՈՒԹՅԱՆ ԿԱՌԱՎԱՐՈՒԹՅԱՆ 2019 ԹՎԱԿԱՆԻ ԴԵԿՏԵՄԲԵՐԻ 26-Ի N 1919-Ն ՈՐՈՇՄԱՆ N 3 և N 4 ՀԱՎԵԼՎԱԾՆԵՐՈՒՄ ԿԱՏԱՐՎՈՂ  ՓՈՓՈԽՈՒԹՅՈՒՆՆԵՐԸ ԵՎ ԼՐԱՑՈՒՄՆԵՐԸ</t>
  </si>
  <si>
    <t>ՀՀ ՏԿԵՆ ջրային կոմիտե</t>
  </si>
  <si>
    <t>Ֆինանսական աջակցություն ստացած ընկերություններ, հատ</t>
  </si>
  <si>
    <t>Հավելված N 5</t>
  </si>
  <si>
    <t xml:space="preserve">ՀՀ տարածքային կառավարման և ենթակառուցվածքների նախարարության ջրային կոմիտե </t>
  </si>
  <si>
    <t>ՀՀ ՏԿԵՆ ջային կոմիտե</t>
  </si>
  <si>
    <t>Այլ եկամուտներ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</si>
  <si>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</si>
  <si>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</si>
  <si>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</si>
  <si>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Ջրամատակարարաման և ջրահեռացման բարելավում</t>
  </si>
  <si>
    <t>«Հայջրմուղկոյուղի» ՓԲԸ</t>
  </si>
  <si>
    <t>«Լոռի-ջրմուղկոյուղի» ՓԲԸ</t>
  </si>
  <si>
    <t>«Նոր Ակունք» ՓԲԸ</t>
  </si>
  <si>
    <t xml:space="preserve"> - Ընթացիկ դրամաշնորհներ պետական և համայնքային առևտրային կազմակերպություններին</t>
  </si>
  <si>
    <t>«Հայջրմուղկոյուղի», «Լոռի-ջրմուղկոյուղի», Նոր Ակունք» ՓԲԸ-ների հարկային պարտավորությունների մարում և հարկադիր կատարման ծառայությունների վճարում</t>
  </si>
  <si>
    <t>Հավելված N 6</t>
  </si>
  <si>
    <t xml:space="preserve"> Ցուցանիշների փոփոխություն                                                         (ավելացումը նշված են դրական նշանով)                                                                                                                        </t>
  </si>
  <si>
    <t>(հազ. դրամ)</t>
  </si>
  <si>
    <t>Ցուցանիշների փոփոխությունը (ավելացումները նշված են դրական նշանով</t>
  </si>
  <si>
    <t>Ցուցանիշների փոփոխությունը (ավելացումները նշված են դրական նշանով)</t>
  </si>
  <si>
    <t>ՀՀ տարածքային կառավարման և ենթակառուցվածքների ջրային կոմիտե</t>
  </si>
  <si>
    <t>«ՀԱՅԱՍՏԱՆԻ ՀԱՆՐԱՊԵՏՈՒԹՅԱՆ 2020 ԹՎԱԿԱՆԻ ՊԵՏԱԿԱՆ ԲՅՈՒՋԵԻ ՄԱՍԻՆ» ՀՀ ՕՐԵՆՔԻ N 1 ՀԱՎԵԼՎԱԾԻ N 2 ԱՂՅՈՒՍԱԿՈՒՄ ԵՎ ՀԱՅԱՍՏԱՆԻ ՀԱՆՐԱՊԵՏՈՒԹՅԱՆ ԿԱՌԱՎԱՐՈՒԹՅԱՆ 2019 ԹՎԱԿԱՆԻ ԴԵԿՏԵՄԲԵՐԻ 26-Ի N 1919-Ն ՈՐՈՇՄԱՆ N 5 ՀԱՎԵԼՎԱԾԻ N 1 ԱՂՅՈՒՍԱԿՈՒՄ ԿԱՏԱՐՎՈՂ  ՓՈՓՈԽՈՒԹՅՈՒՆԸ ԵՎ ԼՐԱՑՈՒՄԸ</t>
  </si>
  <si>
    <t>ՀԱՅԱՍՏԱՆԻ ՀԱՆՐԱՊԵՏՈՒԹՅԱՆ ԿԱՌԱՎԱՐՈՒԹՅԱՆ 2019 ԹՎԱԿԱՆԻ ԴԵԿՏԵՄԲԵՐԻ 26-Ի N 1919-Ն ՈՐՈՇՄԱՆ N 5 ՀԱՎԵԼՎԱԾԻ N 7 ԱՂՅՈՒՍԱԿՈՒՄ ԿԱՏԱՐՎՈՂ ԼՐԱՑՈՒՄՆԵՐԸ</t>
  </si>
  <si>
    <t>ՅԱՍՏԱՆԻ ՀԱՆՐԱՊԵՏՈՒԹՅԱՆ ԿԱՌԱՎԱՐՈՒԹՅԱՆ 2019 ԹՎԱԿԱՆԻ ԴԵԿՏԵՄԲԵՐԻ 26-Ի N 1919-Ն ՈՐՈՇՄԱՆ N 9 ՀԱՎԵԼՎԱԾԻ  N 9.8 ԱՂՅՈՒՍԱԿՈՒՄ ԿԱՏԱՐՎՈՂ ՓՈՓՈԽՈՒԹՅՈՒՆՆԵՐԸ ԵՎ ԼՐԱՑՈՒՄՆԵՐԸ</t>
  </si>
  <si>
    <t xml:space="preserve">ՀԱՅԱՍՏԱՆԻ ՀԱՆՐԱՊԵՏՈՒԹՅԱՆ ԿԱՌԱՎԱՐՈՒԹՅԱՆ 2019 ԹՎԱԿԱՆԻ ԴԵԿՏԵՄԲԵՐԻ 29-Ի N 1919-Ն ՈՐՈՇՄԱՆ N 9.1 ՀԱՎԵԼՎԱԾԻ  N 9.1.26 ԱՂՅՈՒՍԱԿՈՒՄ ԿԱՏԱՐՎՈՂ ՓՈՓՈԽՈՒԹՅՈՒՆՆԵՐԸ ԵՎ ԼՐԱՑՈՒՄՆԵՐԸ  </t>
  </si>
</sst>
</file>

<file path=xl/styles.xml><?xml version="1.0" encoding="utf-8"?>
<styleSheet xmlns="http://schemas.openxmlformats.org/spreadsheetml/2006/main">
  <numFmts count="11">
    <numFmt numFmtId="43" formatCode="_-* #,##0.00\ _դ_ր_._-;\-* #,##0.00\ _դ_ր_._-;_-* &quot;-&quot;??\ _դ_ր_._-;_-@_-"/>
    <numFmt numFmtId="164" formatCode="_-* #,##0.00_р_._-;\-* #,##0.00_р_._-;_-* &quot;-&quot;??_р_._-;_-@_-"/>
    <numFmt numFmtId="165" formatCode="_-* #,##0.00\ _֏_-;\-* #,##0.00\ _֏_-;_-* &quot;-&quot;??\ _֏_-;_-@_-"/>
    <numFmt numFmtId="166" formatCode="_(* #,##0.00_);_(* \(#,##0.00\);_(* &quot;-&quot;??_);_(@_)"/>
    <numFmt numFmtId="167" formatCode="##,##0.0;\(##,##0.0\);\-"/>
    <numFmt numFmtId="168" formatCode="_-* #,##0.0\ _₽_-;\-* #,##0.0\ _₽_-;_-* &quot;-&quot;??\ _₽_-;_-@_-"/>
    <numFmt numFmtId="169" formatCode="_(* #,##0.0_);_(* \(#,##0.0\);_(* &quot;-&quot;??_);_(@_)"/>
    <numFmt numFmtId="170" formatCode="#,##0.0"/>
    <numFmt numFmtId="171" formatCode="_-* #,##0.0_р_._-;\-* #,##0.0_р_._-;_-* &quot;-&quot;??_р_._-;_-@_-"/>
    <numFmt numFmtId="172" formatCode="_ * #,##0.00_)_ _ ;_ * \(#,##0.00\)_ _ ;_ * &quot;-&quot;??_)_ _ ;_ @_ "/>
    <numFmt numFmtId="173" formatCode="_-* #,##0.0\ _դ_ր_._-;\-* #,##0.0\ _դ_ր_._-;_-* &quot;-&quot;?\ _դ_ր_._-;_-@_-"/>
  </numFmts>
  <fonts count="6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9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2"/>
    </font>
    <font>
      <b/>
      <sz val="9"/>
      <name val="GHEA Grapalat"/>
      <family val="2"/>
    </font>
    <font>
      <sz val="8"/>
      <name val="GHEA Grapalat"/>
      <family val="3"/>
    </font>
    <font>
      <sz val="11"/>
      <color indexed="8"/>
      <name val="GHEA Grapalat"/>
      <family val="3"/>
    </font>
    <font>
      <sz val="10"/>
      <name val="GHEA Grapalat"/>
      <family val="2"/>
    </font>
    <font>
      <i/>
      <sz val="10"/>
      <name val="GHEA Grapalat"/>
      <family val="3"/>
    </font>
    <font>
      <sz val="9"/>
      <name val="GHEA Grapalat"/>
      <family val="2"/>
    </font>
    <font>
      <b/>
      <sz val="12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</borders>
  <cellStyleXfs count="111">
    <xf numFmtId="0" fontId="0" fillId="0" borderId="0"/>
    <xf numFmtId="167" fontId="6" fillId="0" borderId="0" applyFill="0" applyBorder="0" applyProtection="0">
      <alignment horizontal="right" vertical="top"/>
    </xf>
    <xf numFmtId="0" fontId="5" fillId="0" borderId="0"/>
    <xf numFmtId="0" fontId="8" fillId="0" borderId="0"/>
    <xf numFmtId="0" fontId="9" fillId="0" borderId="0"/>
    <xf numFmtId="164" fontId="5" fillId="0" borderId="0" applyFont="0" applyFill="0" applyBorder="0" applyAlignment="0" applyProtection="0"/>
    <xf numFmtId="0" fontId="11" fillId="0" borderId="0"/>
    <xf numFmtId="0" fontId="11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6" applyNumberFormat="0" applyAlignment="0" applyProtection="0"/>
    <xf numFmtId="0" fontId="17" fillId="22" borderId="7" applyNumberFormat="0" applyAlignment="0" applyProtection="0"/>
    <xf numFmtId="164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6" applyNumberFormat="0" applyAlignment="0" applyProtection="0"/>
    <xf numFmtId="0" fontId="24" fillId="0" borderId="11" applyNumberFormat="0" applyFill="0" applyAlignment="0" applyProtection="0"/>
    <xf numFmtId="0" fontId="25" fillId="23" borderId="0" applyNumberFormat="0" applyBorder="0" applyAlignment="0" applyProtection="0"/>
    <xf numFmtId="0" fontId="5" fillId="0" borderId="0"/>
    <xf numFmtId="0" fontId="9" fillId="0" borderId="0"/>
    <xf numFmtId="0" fontId="31" fillId="0" borderId="0"/>
    <xf numFmtId="0" fontId="6" fillId="0" borderId="0">
      <alignment horizontal="left" vertical="top" wrapText="1"/>
    </xf>
    <xf numFmtId="0" fontId="13" fillId="24" borderId="12" applyNumberFormat="0" applyFont="0" applyAlignment="0" applyProtection="0"/>
    <xf numFmtId="0" fontId="26" fillId="21" borderId="13" applyNumberFormat="0" applyAlignment="0" applyProtection="0"/>
    <xf numFmtId="9" fontId="5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5" fillId="0" borderId="19" applyNumberFormat="0" applyFill="0" applyAlignment="0" applyProtection="0"/>
    <xf numFmtId="0" fontId="35" fillId="0" borderId="0" applyNumberFormat="0" applyFill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0" applyNumberFormat="0" applyBorder="0" applyAlignment="0" applyProtection="0"/>
    <xf numFmtId="0" fontId="39" fillId="28" borderId="20" applyNumberFormat="0" applyAlignment="0" applyProtection="0"/>
    <xf numFmtId="0" fontId="40" fillId="29" borderId="21" applyNumberFormat="0" applyAlignment="0" applyProtection="0"/>
    <xf numFmtId="0" fontId="41" fillId="29" borderId="20" applyNumberFormat="0" applyAlignment="0" applyProtection="0"/>
    <xf numFmtId="0" fontId="42" fillId="0" borderId="22" applyNumberFormat="0" applyFill="0" applyAlignment="0" applyProtection="0"/>
    <xf numFmtId="0" fontId="43" fillId="30" borderId="2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25" applyNumberFormat="0" applyFill="0" applyAlignment="0" applyProtection="0"/>
    <xf numFmtId="0" fontId="47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47" fillId="51" borderId="0" applyNumberFormat="0" applyBorder="0" applyAlignment="0" applyProtection="0"/>
    <xf numFmtId="0" fontId="47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47" fillId="55" borderId="0" applyNumberFormat="0" applyBorder="0" applyAlignment="0" applyProtection="0"/>
    <xf numFmtId="43" fontId="6" fillId="0" borderId="0" applyFont="0" applyFill="0" applyBorder="0" applyAlignment="0" applyProtection="0">
      <alignment horizontal="left" vertical="top" wrapText="1"/>
    </xf>
    <xf numFmtId="0" fontId="1" fillId="31" borderId="24" applyNumberFormat="0" applyFont="0" applyAlignment="0" applyProtection="0"/>
    <xf numFmtId="0" fontId="11" fillId="0" borderId="0"/>
    <xf numFmtId="167" fontId="48" fillId="0" borderId="0" applyFill="0" applyBorder="0" applyProtection="0">
      <alignment horizontal="right" vertical="top"/>
    </xf>
    <xf numFmtId="167" fontId="49" fillId="0" borderId="0" applyFill="0" applyBorder="0" applyProtection="0">
      <alignment horizontal="right" vertical="top"/>
    </xf>
    <xf numFmtId="0" fontId="1" fillId="0" borderId="0"/>
    <xf numFmtId="165" fontId="1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5" fillId="0" borderId="0"/>
    <xf numFmtId="0" fontId="11" fillId="0" borderId="0"/>
  </cellStyleXfs>
  <cellXfs count="208">
    <xf numFmtId="0" fontId="0" fillId="0" borderId="0" xfId="0"/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7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10" fillId="0" borderId="0" xfId="0" applyFont="1" applyFill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6" applyFont="1" applyFill="1" applyAlignment="1">
      <alignment horizontal="right"/>
    </xf>
    <xf numFmtId="0" fontId="4" fillId="0" borderId="0" xfId="6" applyFont="1"/>
    <xf numFmtId="0" fontId="4" fillId="0" borderId="0" xfId="0" applyFont="1"/>
    <xf numFmtId="0" fontId="4" fillId="0" borderId="0" xfId="6" applyFont="1" applyFill="1" applyAlignment="1">
      <alignment horizontal="center"/>
    </xf>
    <xf numFmtId="0" fontId="52" fillId="0" borderId="0" xfId="6" applyFont="1" applyFill="1" applyAlignment="1">
      <alignment wrapText="1"/>
    </xf>
    <xf numFmtId="0" fontId="2" fillId="0" borderId="0" xfId="6" applyFont="1" applyFill="1" applyAlignment="1">
      <alignment horizontal="right" vertical="center"/>
    </xf>
    <xf numFmtId="0" fontId="4" fillId="0" borderId="0" xfId="6" applyFont="1" applyBorder="1" applyAlignment="1">
      <alignment horizontal="center" wrapText="1"/>
    </xf>
    <xf numFmtId="0" fontId="52" fillId="0" borderId="0" xfId="6" applyFont="1" applyBorder="1" applyAlignment="1">
      <alignment horizontal="right" wrapText="1"/>
    </xf>
    <xf numFmtId="0" fontId="4" fillId="0" borderId="0" xfId="6" applyFont="1" applyBorder="1"/>
    <xf numFmtId="0" fontId="4" fillId="0" borderId="30" xfId="6" applyFont="1" applyBorder="1"/>
    <xf numFmtId="0" fontId="4" fillId="0" borderId="30" xfId="6" applyNumberFormat="1" applyFont="1" applyBorder="1" applyAlignment="1">
      <alignment horizontal="center" vertical="center" wrapText="1"/>
    </xf>
    <xf numFmtId="0" fontId="7" fillId="0" borderId="0" xfId="6" applyFont="1"/>
    <xf numFmtId="171" fontId="4" fillId="0" borderId="0" xfId="6" applyNumberFormat="1" applyFont="1"/>
    <xf numFmtId="166" fontId="4" fillId="0" borderId="0" xfId="6" applyNumberFormat="1" applyFont="1"/>
    <xf numFmtId="169" fontId="4" fillId="0" borderId="30" xfId="35" applyNumberFormat="1" applyFont="1" applyFill="1" applyBorder="1"/>
    <xf numFmtId="169" fontId="4" fillId="0" borderId="0" xfId="6" applyNumberFormat="1" applyFont="1"/>
    <xf numFmtId="172" fontId="4" fillId="0" borderId="0" xfId="6" applyNumberFormat="1" applyFont="1"/>
    <xf numFmtId="0" fontId="4" fillId="0" borderId="0" xfId="109" applyFont="1" applyAlignment="1">
      <alignment vertical="center"/>
    </xf>
    <xf numFmtId="0" fontId="52" fillId="0" borderId="0" xfId="109" applyFont="1" applyFill="1" applyBorder="1" applyAlignment="1">
      <alignment horizontal="left" vertical="center"/>
    </xf>
    <xf numFmtId="0" fontId="53" fillId="0" borderId="0" xfId="109" applyFont="1" applyFill="1" applyAlignment="1">
      <alignment horizontal="center" vertical="center" wrapText="1"/>
    </xf>
    <xf numFmtId="0" fontId="7" fillId="0" borderId="0" xfId="109" applyFont="1" applyAlignment="1">
      <alignment vertical="center"/>
    </xf>
    <xf numFmtId="0" fontId="10" fillId="0" borderId="0" xfId="109" applyFont="1" applyFill="1" applyBorder="1" applyAlignment="1">
      <alignment horizontal="center" vertical="center"/>
    </xf>
    <xf numFmtId="170" fontId="4" fillId="0" borderId="0" xfId="109" applyNumberFormat="1" applyFont="1" applyFill="1" applyBorder="1" applyAlignment="1">
      <alignment horizontal="right" vertical="center"/>
    </xf>
    <xf numFmtId="0" fontId="2" fillId="0" borderId="0" xfId="110" applyFont="1" applyAlignment="1">
      <alignment vertical="center"/>
    </xf>
    <xf numFmtId="0" fontId="4" fillId="0" borderId="30" xfId="0" applyFont="1" applyFill="1" applyBorder="1" applyAlignment="1">
      <alignment horizontal="center" vertical="center" wrapText="1"/>
    </xf>
    <xf numFmtId="49" fontId="7" fillId="0" borderId="30" xfId="108" applyNumberFormat="1" applyFont="1" applyFill="1" applyBorder="1" applyAlignment="1">
      <alignment horizontal="left" vertical="center" wrapText="1"/>
    </xf>
    <xf numFmtId="0" fontId="4" fillId="0" borderId="0" xfId="110" applyFont="1" applyAlignment="1">
      <alignment vertical="center"/>
    </xf>
    <xf numFmtId="0" fontId="4" fillId="0" borderId="30" xfId="110" applyFont="1" applyBorder="1" applyAlignment="1">
      <alignment vertical="center"/>
    </xf>
    <xf numFmtId="0" fontId="4" fillId="0" borderId="30" xfId="110" applyFont="1" applyBorder="1" applyAlignment="1">
      <alignment vertical="center" wrapText="1"/>
    </xf>
    <xf numFmtId="169" fontId="4" fillId="0" borderId="0" xfId="35" applyNumberFormat="1" applyFont="1" applyAlignment="1">
      <alignment vertical="center"/>
    </xf>
    <xf numFmtId="0" fontId="7" fillId="56" borderId="31" xfId="0" applyFont="1" applyFill="1" applyBorder="1" applyAlignment="1">
      <alignment horizontal="left" vertical="top" wrapText="1"/>
    </xf>
    <xf numFmtId="0" fontId="7" fillId="56" borderId="32" xfId="0" applyFont="1" applyFill="1" applyBorder="1" applyAlignment="1">
      <alignment horizontal="left" vertical="top" wrapText="1"/>
    </xf>
    <xf numFmtId="0" fontId="7" fillId="0" borderId="31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7" fillId="0" borderId="38" xfId="0" applyFont="1" applyBorder="1" applyAlignment="1">
      <alignment horizontal="left" vertical="top" wrapText="1"/>
    </xf>
    <xf numFmtId="0" fontId="4" fillId="56" borderId="38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7" fillId="2" borderId="32" xfId="0" applyFont="1" applyFill="1" applyBorder="1" applyAlignment="1">
      <alignment horizontal="left" vertical="top" wrapText="1"/>
    </xf>
    <xf numFmtId="0" fontId="4" fillId="2" borderId="32" xfId="0" applyFont="1" applyFill="1" applyBorder="1" applyAlignment="1">
      <alignment horizontal="left" vertical="top" wrapText="1"/>
    </xf>
    <xf numFmtId="0" fontId="55" fillId="2" borderId="32" xfId="0" applyFont="1" applyFill="1" applyBorder="1" applyAlignment="1">
      <alignment horizontal="left" vertical="top" wrapText="1"/>
    </xf>
    <xf numFmtId="0" fontId="4" fillId="2" borderId="32" xfId="0" applyFont="1" applyFill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168" fontId="4" fillId="2" borderId="32" xfId="100" applyNumberFormat="1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horizontal="left" vertical="top" wrapText="1"/>
    </xf>
    <xf numFmtId="168" fontId="4" fillId="2" borderId="0" xfId="100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/>
    <xf numFmtId="0" fontId="3" fillId="56" borderId="0" xfId="6" applyFont="1" applyFill="1" applyBorder="1" applyAlignment="1">
      <alignment horizontal="right"/>
    </xf>
    <xf numFmtId="0" fontId="4" fillId="56" borderId="0" xfId="6" applyFont="1" applyFill="1" applyBorder="1" applyAlignment="1">
      <alignment wrapText="1"/>
    </xf>
    <xf numFmtId="0" fontId="4" fillId="0" borderId="0" xfId="6" applyFont="1" applyFill="1" applyBorder="1" applyAlignment="1">
      <alignment wrapText="1"/>
    </xf>
    <xf numFmtId="0" fontId="4" fillId="0" borderId="0" xfId="6" applyFont="1" applyFill="1"/>
    <xf numFmtId="0" fontId="3" fillId="0" borderId="0" xfId="102" applyFont="1" applyFill="1" applyAlignment="1">
      <alignment horizontal="right" vertical="center"/>
    </xf>
    <xf numFmtId="0" fontId="2" fillId="0" borderId="0" xfId="6" applyFont="1" applyFill="1" applyBorder="1" applyAlignment="1">
      <alignment wrapText="1"/>
    </xf>
    <xf numFmtId="0" fontId="3" fillId="0" borderId="0" xfId="6" applyFont="1" applyFill="1" applyBorder="1" applyAlignment="1">
      <alignment horizontal="center" vertical="center" wrapText="1"/>
    </xf>
    <xf numFmtId="0" fontId="4" fillId="0" borderId="0" xfId="110" applyFont="1" applyFill="1" applyAlignment="1"/>
    <xf numFmtId="0" fontId="4" fillId="0" borderId="0" xfId="109" applyFont="1" applyFill="1" applyAlignment="1">
      <alignment vertical="center"/>
    </xf>
    <xf numFmtId="0" fontId="3" fillId="0" borderId="0" xfId="0" applyFont="1" applyBorder="1" applyAlignment="1">
      <alignment vertical="center" wrapText="1"/>
    </xf>
    <xf numFmtId="0" fontId="7" fillId="0" borderId="0" xfId="109" applyFont="1" applyFill="1" applyAlignment="1">
      <alignment vertical="center"/>
    </xf>
    <xf numFmtId="0" fontId="54" fillId="0" borderId="0" xfId="0" applyFont="1" applyAlignment="1">
      <alignment horizontal="left" vertical="top" wrapText="1"/>
    </xf>
    <xf numFmtId="0" fontId="56" fillId="0" borderId="0" xfId="0" applyFont="1" applyAlignment="1">
      <alignment horizontal="left" vertical="top" wrapText="1"/>
    </xf>
    <xf numFmtId="0" fontId="51" fillId="0" borderId="0" xfId="102" applyFont="1" applyFill="1" applyAlignment="1">
      <alignment vertical="center"/>
    </xf>
    <xf numFmtId="0" fontId="56" fillId="0" borderId="0" xfId="0" applyFont="1" applyFill="1" applyAlignment="1">
      <alignment vertical="center" wrapText="1"/>
    </xf>
    <xf numFmtId="0" fontId="50" fillId="0" borderId="0" xfId="0" applyNumberFormat="1" applyFont="1" applyFill="1" applyAlignment="1">
      <alignment vertical="center" wrapText="1"/>
    </xf>
    <xf numFmtId="0" fontId="51" fillId="0" borderId="0" xfId="0" applyNumberFormat="1" applyFont="1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3" fillId="0" borderId="0" xfId="102" applyFont="1" applyFill="1" applyAlignment="1">
      <alignment vertical="center"/>
    </xf>
    <xf numFmtId="0" fontId="50" fillId="0" borderId="0" xfId="0" applyFont="1" applyAlignment="1">
      <alignment vertical="top" wrapText="1"/>
    </xf>
    <xf numFmtId="0" fontId="50" fillId="0" borderId="0" xfId="102" applyFont="1" applyFill="1" applyAlignment="1">
      <alignment vertical="center"/>
    </xf>
    <xf numFmtId="0" fontId="2" fillId="2" borderId="32" xfId="0" applyFont="1" applyFill="1" applyBorder="1" applyAlignment="1">
      <alignment horizontal="right" vertical="top" wrapText="1"/>
    </xf>
    <xf numFmtId="0" fontId="3" fillId="0" borderId="0" xfId="102" applyFont="1" applyFill="1" applyAlignment="1">
      <alignment horizontal="right" vertical="center"/>
    </xf>
    <xf numFmtId="170" fontId="7" fillId="2" borderId="30" xfId="6" applyNumberFormat="1" applyFont="1" applyFill="1" applyBorder="1"/>
    <xf numFmtId="0" fontId="7" fillId="0" borderId="3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7" fillId="0" borderId="0" xfId="0" applyFont="1" applyFill="1"/>
    <xf numFmtId="0" fontId="3" fillId="0" borderId="0" xfId="0" applyNumberFormat="1" applyFont="1" applyFill="1" applyAlignment="1">
      <alignment vertical="center" wrapText="1"/>
    </xf>
    <xf numFmtId="169" fontId="7" fillId="0" borderId="30" xfId="110" applyNumberFormat="1" applyFont="1" applyFill="1" applyBorder="1" applyAlignment="1">
      <alignment horizontal="center" vertical="center"/>
    </xf>
    <xf numFmtId="0" fontId="7" fillId="0" borderId="30" xfId="110" applyFont="1" applyFill="1" applyBorder="1" applyAlignment="1">
      <alignment horizontal="center" vertical="center"/>
    </xf>
    <xf numFmtId="0" fontId="7" fillId="0" borderId="43" xfId="0" applyFont="1" applyFill="1" applyBorder="1" applyAlignment="1">
      <alignment horizontal="left" vertical="top" wrapText="1"/>
    </xf>
    <xf numFmtId="0" fontId="7" fillId="0" borderId="32" xfId="0" applyFont="1" applyFill="1" applyBorder="1" applyAlignment="1">
      <alignment horizontal="left" vertical="top" wrapText="1"/>
    </xf>
    <xf numFmtId="168" fontId="7" fillId="0" borderId="32" xfId="100" applyNumberFormat="1" applyFont="1" applyFill="1" applyBorder="1" applyAlignment="1">
      <alignment horizontal="right" vertical="top" wrapText="1"/>
    </xf>
    <xf numFmtId="0" fontId="7" fillId="0" borderId="32" xfId="0" applyFont="1" applyFill="1" applyBorder="1" applyAlignment="1">
      <alignment horizontal="center" vertical="top" wrapText="1"/>
    </xf>
    <xf numFmtId="0" fontId="7" fillId="0" borderId="33" xfId="0" applyFont="1" applyFill="1" applyBorder="1" applyAlignment="1">
      <alignment horizontal="left" vertical="top" wrapText="1"/>
    </xf>
    <xf numFmtId="0" fontId="7" fillId="0" borderId="48" xfId="0" applyFont="1" applyFill="1" applyBorder="1" applyAlignment="1">
      <alignment horizontal="left" vertical="top" wrapText="1"/>
    </xf>
    <xf numFmtId="0" fontId="4" fillId="0" borderId="32" xfId="0" applyFont="1" applyFill="1" applyBorder="1" applyAlignment="1">
      <alignment horizontal="left" vertical="top" wrapText="1"/>
    </xf>
    <xf numFmtId="0" fontId="3" fillId="0" borderId="43" xfId="0" applyFont="1" applyFill="1" applyBorder="1" applyAlignment="1">
      <alignment horizontal="left" vertical="top" wrapText="1"/>
    </xf>
    <xf numFmtId="0" fontId="3" fillId="0" borderId="45" xfId="0" applyFont="1" applyFill="1" applyBorder="1" applyAlignment="1">
      <alignment horizontal="left" vertical="top" wrapText="1"/>
    </xf>
    <xf numFmtId="0" fontId="10" fillId="0" borderId="44" xfId="0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left" vertical="top" wrapText="1"/>
    </xf>
    <xf numFmtId="168" fontId="3" fillId="0" borderId="44" xfId="0" applyNumberFormat="1" applyFont="1" applyFill="1" applyBorder="1" applyAlignment="1">
      <alignment horizontal="center" vertical="top" wrapText="1"/>
    </xf>
    <xf numFmtId="0" fontId="10" fillId="0" borderId="45" xfId="0" applyFont="1" applyFill="1" applyBorder="1" applyAlignment="1">
      <alignment horizontal="center" vertical="center" wrapText="1"/>
    </xf>
    <xf numFmtId="173" fontId="7" fillId="0" borderId="45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left" vertical="top" wrapText="1"/>
    </xf>
    <xf numFmtId="167" fontId="2" fillId="0" borderId="29" xfId="103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left" vertical="top" wrapText="1"/>
    </xf>
    <xf numFmtId="0" fontId="2" fillId="0" borderId="31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167" fontId="2" fillId="0" borderId="31" xfId="103" applyNumberFormat="1" applyFont="1" applyFill="1" applyBorder="1" applyAlignment="1">
      <alignment horizontal="right" vertical="top"/>
    </xf>
    <xf numFmtId="0" fontId="2" fillId="0" borderId="40" xfId="0" applyFont="1" applyFill="1" applyBorder="1" applyAlignment="1">
      <alignment horizontal="left" vertical="top" wrapText="1"/>
    </xf>
    <xf numFmtId="167" fontId="2" fillId="0" borderId="31" xfId="1" applyNumberFormat="1" applyFont="1" applyFill="1" applyBorder="1" applyAlignment="1">
      <alignment horizontal="right" vertical="top"/>
    </xf>
    <xf numFmtId="167" fontId="4" fillId="0" borderId="31" xfId="1" applyNumberFormat="1" applyFont="1" applyFill="1" applyBorder="1" applyAlignment="1">
      <alignment horizontal="right" vertical="top"/>
    </xf>
    <xf numFmtId="0" fontId="55" fillId="0" borderId="31" xfId="0" applyFont="1" applyFill="1" applyBorder="1" applyAlignment="1">
      <alignment horizontal="left" vertical="top" wrapText="1"/>
    </xf>
    <xf numFmtId="167" fontId="55" fillId="0" borderId="31" xfId="104" applyNumberFormat="1" applyFont="1" applyFill="1" applyBorder="1" applyAlignment="1">
      <alignment horizontal="right" vertical="top"/>
    </xf>
    <xf numFmtId="0" fontId="4" fillId="0" borderId="0" xfId="0" applyFont="1" applyFill="1"/>
    <xf numFmtId="0" fontId="58" fillId="0" borderId="0" xfId="0" applyFont="1" applyFill="1"/>
    <xf numFmtId="0" fontId="58" fillId="0" borderId="0" xfId="0" applyFont="1" applyFill="1" applyAlignment="1">
      <alignment horizontal="center" vertical="center"/>
    </xf>
    <xf numFmtId="0" fontId="58" fillId="0" borderId="0" xfId="0" applyFont="1" applyFill="1" applyAlignment="1">
      <alignment vertical="center"/>
    </xf>
    <xf numFmtId="0" fontId="59" fillId="0" borderId="45" xfId="0" applyFont="1" applyFill="1" applyBorder="1" applyAlignment="1">
      <alignment horizontal="center" vertical="center" wrapText="1"/>
    </xf>
    <xf numFmtId="1" fontId="60" fillId="0" borderId="50" xfId="0" applyNumberFormat="1" applyFont="1" applyFill="1" applyBorder="1" applyAlignment="1">
      <alignment horizontal="center" vertical="center"/>
    </xf>
    <xf numFmtId="1" fontId="60" fillId="0" borderId="44" xfId="0" applyNumberFormat="1" applyFont="1" applyFill="1" applyBorder="1" applyAlignment="1">
      <alignment horizontal="center" vertical="center"/>
    </xf>
    <xf numFmtId="170" fontId="2" fillId="58" borderId="42" xfId="0" applyNumberFormat="1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170" fontId="2" fillId="0" borderId="45" xfId="0" applyNumberFormat="1" applyFont="1" applyFill="1" applyBorder="1" applyAlignment="1">
      <alignment horizontal="center" vertical="center"/>
    </xf>
    <xf numFmtId="0" fontId="55" fillId="0" borderId="44" xfId="0" applyFont="1" applyFill="1" applyBorder="1" applyAlignment="1">
      <alignment horizontal="left" vertical="center" wrapText="1"/>
    </xf>
    <xf numFmtId="170" fontId="4" fillId="0" borderId="44" xfId="0" applyNumberFormat="1" applyFont="1" applyFill="1" applyBorder="1" applyAlignment="1">
      <alignment horizontal="center" vertical="center"/>
    </xf>
    <xf numFmtId="0" fontId="58" fillId="0" borderId="45" xfId="0" applyFont="1" applyFill="1" applyBorder="1" applyAlignment="1">
      <alignment horizontal="center" vertical="center" wrapText="1"/>
    </xf>
    <xf numFmtId="0" fontId="3" fillId="0" borderId="0" xfId="102" applyFont="1" applyFill="1" applyAlignment="1">
      <alignment horizontal="right" vertical="center"/>
    </xf>
    <xf numFmtId="0" fontId="4" fillId="2" borderId="31" xfId="0" applyFont="1" applyFill="1" applyBorder="1" applyAlignment="1">
      <alignment horizontal="left" vertical="top" wrapText="1"/>
    </xf>
    <xf numFmtId="0" fontId="3" fillId="0" borderId="0" xfId="0" applyNumberFormat="1" applyFont="1" applyFill="1" applyAlignment="1">
      <alignment horizontal="center" vertical="center" wrapText="1"/>
    </xf>
    <xf numFmtId="170" fontId="58" fillId="0" borderId="45" xfId="0" applyNumberFormat="1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center" wrapText="1"/>
    </xf>
    <xf numFmtId="170" fontId="58" fillId="0" borderId="37" xfId="0" applyNumberFormat="1" applyFont="1" applyFill="1" applyBorder="1" applyAlignment="1">
      <alignment horizontal="center" vertical="center" wrapText="1"/>
    </xf>
    <xf numFmtId="0" fontId="3" fillId="0" borderId="0" xfId="102" applyFont="1" applyFill="1" applyAlignment="1">
      <alignment horizontal="right" vertical="center"/>
    </xf>
    <xf numFmtId="0" fontId="2" fillId="0" borderId="0" xfId="6" applyFont="1" applyBorder="1" applyAlignment="1">
      <alignment horizontal="center" wrapText="1"/>
    </xf>
    <xf numFmtId="0" fontId="3" fillId="0" borderId="0" xfId="6" applyFont="1" applyFill="1" applyBorder="1" applyAlignment="1">
      <alignment horizontal="center" vertical="center" wrapText="1"/>
    </xf>
    <xf numFmtId="0" fontId="4" fillId="0" borderId="30" xfId="11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7" fillId="0" borderId="34" xfId="0" applyFont="1" applyFill="1" applyBorder="1" applyAlignment="1">
      <alignment horizontal="center" vertical="top" wrapText="1"/>
    </xf>
    <xf numFmtId="0" fontId="7" fillId="0" borderId="35" xfId="0" applyFont="1" applyFill="1" applyBorder="1" applyAlignment="1">
      <alignment horizontal="center" vertical="top" wrapText="1"/>
    </xf>
    <xf numFmtId="0" fontId="7" fillId="0" borderId="36" xfId="0" applyFont="1" applyFill="1" applyBorder="1" applyAlignment="1">
      <alignment horizontal="center" vertical="top" wrapText="1"/>
    </xf>
    <xf numFmtId="0" fontId="50" fillId="0" borderId="0" xfId="0" applyFont="1" applyAlignment="1">
      <alignment horizontal="right" vertical="top" wrapText="1"/>
    </xf>
    <xf numFmtId="0" fontId="50" fillId="0" borderId="0" xfId="102" applyFont="1" applyFill="1" applyAlignment="1">
      <alignment horizontal="right" vertical="center"/>
    </xf>
    <xf numFmtId="0" fontId="50" fillId="0" borderId="0" xfId="0" applyNumberFormat="1" applyFont="1" applyFill="1" applyAlignment="1">
      <alignment horizontal="center" vertical="center" wrapText="1"/>
    </xf>
    <xf numFmtId="0" fontId="7" fillId="0" borderId="38" xfId="0" applyFont="1" applyBorder="1" applyAlignment="1">
      <alignment horizontal="right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3" fillId="0" borderId="0" xfId="102" applyFont="1" applyFill="1" applyAlignment="1">
      <alignment horizontal="right" vertical="center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39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top" wrapText="1"/>
    </xf>
    <xf numFmtId="0" fontId="59" fillId="0" borderId="37" xfId="0" applyFont="1" applyFill="1" applyBorder="1" applyAlignment="1">
      <alignment horizontal="center" vertical="center" wrapText="1"/>
    </xf>
    <xf numFmtId="0" fontId="59" fillId="0" borderId="50" xfId="0" applyFont="1" applyFill="1" applyBorder="1" applyAlignment="1">
      <alignment horizontal="center" vertical="center" wrapText="1"/>
    </xf>
    <xf numFmtId="0" fontId="59" fillId="0" borderId="44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" fontId="60" fillId="0" borderId="50" xfId="0" applyNumberFormat="1" applyFont="1" applyFill="1" applyBorder="1" applyAlignment="1">
      <alignment horizontal="center" vertical="center"/>
    </xf>
    <xf numFmtId="0" fontId="59" fillId="57" borderId="39" xfId="0" applyFont="1" applyFill="1" applyBorder="1" applyAlignment="1">
      <alignment horizontal="center" vertical="center"/>
    </xf>
    <xf numFmtId="0" fontId="59" fillId="57" borderId="41" xfId="0" applyFont="1" applyFill="1" applyBorder="1" applyAlignment="1">
      <alignment horizontal="center" vertical="center"/>
    </xf>
    <xf numFmtId="0" fontId="59" fillId="57" borderId="42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left" vertical="center" wrapText="1"/>
    </xf>
    <xf numFmtId="0" fontId="58" fillId="0" borderId="39" xfId="0" applyFont="1" applyFill="1" applyBorder="1" applyAlignment="1">
      <alignment horizontal="center" vertical="center" wrapText="1"/>
    </xf>
    <xf numFmtId="0" fontId="58" fillId="0" borderId="42" xfId="0" applyFont="1" applyFill="1" applyBorder="1" applyAlignment="1">
      <alignment horizontal="center" vertical="center" wrapText="1"/>
    </xf>
    <xf numFmtId="0" fontId="58" fillId="0" borderId="45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left" vertical="top" wrapText="1"/>
    </xf>
    <xf numFmtId="0" fontId="4" fillId="2" borderId="42" xfId="0" applyFont="1" applyFill="1" applyBorder="1" applyAlignment="1">
      <alignment horizontal="left" vertical="top" wrapText="1"/>
    </xf>
    <xf numFmtId="2" fontId="2" fillId="2" borderId="0" xfId="0" applyNumberFormat="1" applyFont="1" applyFill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57" fillId="2" borderId="39" xfId="0" applyFont="1" applyFill="1" applyBorder="1" applyAlignment="1">
      <alignment horizontal="center" vertical="top"/>
    </xf>
    <xf numFmtId="0" fontId="57" fillId="2" borderId="41" xfId="0" applyFont="1" applyFill="1" applyBorder="1" applyAlignment="1">
      <alignment horizontal="center" vertical="top"/>
    </xf>
    <xf numFmtId="0" fontId="57" fillId="2" borderId="42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left" vertical="top" wrapText="1"/>
    </xf>
    <xf numFmtId="0" fontId="3" fillId="2" borderId="41" xfId="0" applyFont="1" applyFill="1" applyBorder="1" applyAlignment="1">
      <alignment horizontal="left" vertical="top" wrapText="1"/>
    </xf>
    <xf numFmtId="0" fontId="3" fillId="2" borderId="42" xfId="0" applyFont="1" applyFill="1" applyBorder="1" applyAlignment="1">
      <alignment horizontal="left" vertical="top" wrapText="1"/>
    </xf>
    <xf numFmtId="0" fontId="4" fillId="2" borderId="39" xfId="0" applyFont="1" applyFill="1" applyBorder="1" applyAlignment="1">
      <alignment horizontal="center" vertical="top" wrapText="1"/>
    </xf>
    <xf numFmtId="0" fontId="4" fillId="2" borderId="42" xfId="0" applyFont="1" applyFill="1" applyBorder="1" applyAlignment="1">
      <alignment horizontal="center" vertical="top" wrapText="1"/>
    </xf>
    <xf numFmtId="0" fontId="57" fillId="2" borderId="39" xfId="0" applyFont="1" applyFill="1" applyBorder="1" applyAlignment="1">
      <alignment horizontal="center" vertical="top" wrapText="1"/>
    </xf>
    <xf numFmtId="0" fontId="57" fillId="2" borderId="41" xfId="0" applyFont="1" applyFill="1" applyBorder="1" applyAlignment="1">
      <alignment horizontal="center" vertical="top" wrapText="1"/>
    </xf>
    <xf numFmtId="0" fontId="57" fillId="2" borderId="42" xfId="0" applyFont="1" applyFill="1" applyBorder="1" applyAlignment="1">
      <alignment horizontal="center" vertical="top" wrapText="1"/>
    </xf>
  </cellXfs>
  <cellStyles count="111">
    <cellStyle name="_artabyuje" xfId="7"/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20% - Акцент1" xfId="77" builtinId="30" customBuiltin="1"/>
    <cellStyle name="20% - Акцент2" xfId="81" builtinId="34" customBuiltin="1"/>
    <cellStyle name="20% - Акцент3" xfId="85" builtinId="38" customBuiltin="1"/>
    <cellStyle name="20% - Акцент4" xfId="89" builtinId="42" customBuiltin="1"/>
    <cellStyle name="20% - Акцент5" xfId="93" builtinId="46" customBuiltin="1"/>
    <cellStyle name="20% - Акцент6" xfId="97" builtinId="50" customBuiltin="1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40% - Акцент1" xfId="78" builtinId="31" customBuiltin="1"/>
    <cellStyle name="40% - Акцент2" xfId="82" builtinId="35" customBuiltin="1"/>
    <cellStyle name="40% - Акцент3" xfId="86" builtinId="39" customBuiltin="1"/>
    <cellStyle name="40% - Акцент4" xfId="90" builtinId="43" customBuiltin="1"/>
    <cellStyle name="40% - Акцент5" xfId="94" builtinId="47" customBuiltin="1"/>
    <cellStyle name="40% - Акцент6" xfId="98" builtinId="51" customBuiltin="1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60% - Акцент1" xfId="79" builtinId="32" customBuiltin="1"/>
    <cellStyle name="60% - Акцент2" xfId="83" builtinId="36" customBuiltin="1"/>
    <cellStyle name="60% - Акцент3" xfId="87" builtinId="40" customBuiltin="1"/>
    <cellStyle name="60% - Акцент4" xfId="91" builtinId="44" customBuiltin="1"/>
    <cellStyle name="60% - Акцент5" xfId="95" builtinId="48" customBuiltin="1"/>
    <cellStyle name="60% - Акцент6" xfId="99" builtinId="52" customBuiltin="1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heck Cell 2" xfId="34"/>
    <cellStyle name="Comma 2" xfId="36"/>
    <cellStyle name="Comma 2 2" xfId="37"/>
    <cellStyle name="Comma 3" xfId="38"/>
    <cellStyle name="Comma 4" xfId="39"/>
    <cellStyle name="Comma 5" xfId="40"/>
    <cellStyle name="Comma 6" xfId="35"/>
    <cellStyle name="Comma 7" xfId="100"/>
    <cellStyle name="Comma 8" xfId="106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 2" xfId="50"/>
    <cellStyle name="Normal 2 3" xfId="102"/>
    <cellStyle name="Normal 3" xfId="51"/>
    <cellStyle name="Normal 3 2" xfId="107"/>
    <cellStyle name="Normal 4" xfId="4"/>
    <cellStyle name="Normal 4 2" xfId="52"/>
    <cellStyle name="Normal 5" xfId="6"/>
    <cellStyle name="Normal 6" xfId="105"/>
    <cellStyle name="Normal 8" xfId="53"/>
    <cellStyle name="Normal_General 17.02.04" xfId="109"/>
    <cellStyle name="Normal_tax" xfId="108"/>
    <cellStyle name="Normal_Total quartal 06.12.08" xfId="110"/>
    <cellStyle name="Note 2" xfId="54"/>
    <cellStyle name="Note 3" xfId="101"/>
    <cellStyle name="Output 2" xfId="55"/>
    <cellStyle name="Percent 2" xfId="56"/>
    <cellStyle name="SN_241" xfId="1"/>
    <cellStyle name="SN_b" xfId="103"/>
    <cellStyle name="SN_it" xfId="104"/>
    <cellStyle name="Style 1" xfId="3"/>
    <cellStyle name="Title 2" xfId="57"/>
    <cellStyle name="Total 2" xfId="58"/>
    <cellStyle name="Warning Text 2" xfId="59"/>
    <cellStyle name="Акцент1" xfId="76" builtinId="29" customBuiltin="1"/>
    <cellStyle name="Акцент2" xfId="80" builtinId="33" customBuiltin="1"/>
    <cellStyle name="Акцент3" xfId="84" builtinId="37" customBuiltin="1"/>
    <cellStyle name="Акцент4" xfId="88" builtinId="41" customBuiltin="1"/>
    <cellStyle name="Акцент5" xfId="92" builtinId="45" customBuiltin="1"/>
    <cellStyle name="Акцент6" xfId="96" builtinId="49" customBuiltin="1"/>
    <cellStyle name="Ввод " xfId="68" builtinId="20" customBuiltin="1"/>
    <cellStyle name="Вывод" xfId="69" builtinId="21" customBuiltin="1"/>
    <cellStyle name="Вычисление" xfId="70" builtinId="22" customBuiltin="1"/>
    <cellStyle name="Заголовок 1" xfId="61" builtinId="16" customBuiltin="1"/>
    <cellStyle name="Заголовок 2" xfId="62" builtinId="17" customBuiltin="1"/>
    <cellStyle name="Заголовок 3" xfId="63" builtinId="18" customBuiltin="1"/>
    <cellStyle name="Заголовок 4" xfId="64" builtinId="19" customBuiltin="1"/>
    <cellStyle name="Итог" xfId="75" builtinId="25" customBuiltin="1"/>
    <cellStyle name="Контрольная ячейка" xfId="72" builtinId="23" customBuiltin="1"/>
    <cellStyle name="Название" xfId="60" builtinId="15" customBuiltin="1"/>
    <cellStyle name="Нейтральный" xfId="67" builtinId="28" customBuiltin="1"/>
    <cellStyle name="Обычный" xfId="0" builtinId="0"/>
    <cellStyle name="Обычный 2" xfId="2"/>
    <cellStyle name="Плохой" xfId="66" builtinId="27" customBuiltin="1"/>
    <cellStyle name="Пояснение" xfId="74" builtinId="53" customBuiltin="1"/>
    <cellStyle name="Связанная ячейка" xfId="71" builtinId="24" customBuiltin="1"/>
    <cellStyle name="Текст предупреждения" xfId="73" builtinId="11" customBuiltin="1"/>
    <cellStyle name="Финансовый 2" xfId="5"/>
    <cellStyle name="Хороший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5"/>
  <sheetViews>
    <sheetView tabSelected="1" view="pageBreakPreview" zoomScaleSheetLayoutView="100" workbookViewId="0">
      <selection activeCell="B16" sqref="B16"/>
    </sheetView>
  </sheetViews>
  <sheetFormatPr defaultRowHeight="13.5"/>
  <cols>
    <col min="1" max="1" width="9.140625" style="12"/>
    <col min="2" max="2" width="31.5703125" style="12" customWidth="1"/>
    <col min="3" max="3" width="33.85546875" style="12" customWidth="1"/>
    <col min="4" max="4" width="9.140625" style="12" customWidth="1"/>
    <col min="5" max="5" width="9.140625" style="12"/>
    <col min="6" max="10" width="9.140625" style="12" customWidth="1"/>
    <col min="11" max="16384" width="9.140625" style="12"/>
  </cols>
  <sheetData>
    <row r="1" spans="2:8" s="57" customFormat="1" ht="13.5" customHeight="1">
      <c r="C1" s="2" t="s">
        <v>66</v>
      </c>
    </row>
    <row r="2" spans="2:8" s="57" customFormat="1" ht="16.5" customHeight="1">
      <c r="B2" s="10"/>
      <c r="C2" s="58" t="s">
        <v>67</v>
      </c>
      <c r="D2" s="59"/>
      <c r="E2" s="60"/>
      <c r="F2" s="13"/>
      <c r="G2" s="61"/>
      <c r="H2" s="61"/>
    </row>
    <row r="3" spans="2:8" s="57" customFormat="1" ht="14.25" customHeight="1">
      <c r="B3" s="10"/>
      <c r="C3" s="134" t="s">
        <v>68</v>
      </c>
      <c r="D3" s="14"/>
      <c r="E3" s="15"/>
      <c r="F3" s="61"/>
      <c r="G3" s="61"/>
      <c r="H3" s="61"/>
    </row>
    <row r="4" spans="2:8" s="57" customFormat="1" ht="14.25" customHeight="1">
      <c r="B4" s="61"/>
      <c r="C4" s="61"/>
      <c r="D4" s="14"/>
      <c r="E4" s="15"/>
      <c r="F4" s="61"/>
      <c r="G4" s="61"/>
      <c r="H4" s="61"/>
    </row>
    <row r="5" spans="2:8" s="57" customFormat="1" ht="73.5" customHeight="1">
      <c r="B5" s="136" t="s">
        <v>69</v>
      </c>
      <c r="C5" s="136"/>
      <c r="D5" s="63"/>
      <c r="E5" s="63"/>
      <c r="F5" s="63"/>
      <c r="G5" s="61"/>
      <c r="H5" s="61"/>
    </row>
    <row r="6" spans="2:8" s="57" customFormat="1" ht="33" customHeight="1">
      <c r="B6" s="64"/>
      <c r="C6" s="64"/>
      <c r="D6" s="63"/>
      <c r="E6" s="63"/>
      <c r="F6" s="63"/>
      <c r="G6" s="61"/>
      <c r="H6" s="61"/>
    </row>
    <row r="7" spans="2:8">
      <c r="B7" s="16"/>
      <c r="C7" s="17" t="s">
        <v>91</v>
      </c>
      <c r="D7" s="18"/>
      <c r="E7" s="18"/>
      <c r="F7" s="18"/>
      <c r="G7" s="18"/>
      <c r="H7" s="18"/>
    </row>
    <row r="8" spans="2:8" ht="40.5">
      <c r="B8" s="19"/>
      <c r="C8" s="20" t="s">
        <v>90</v>
      </c>
      <c r="D8" s="11"/>
      <c r="E8" s="11"/>
      <c r="F8" s="21"/>
      <c r="G8" s="135"/>
      <c r="H8" s="135"/>
    </row>
    <row r="9" spans="2:8" ht="16.5">
      <c r="B9" s="19" t="s">
        <v>39</v>
      </c>
      <c r="C9" s="81">
        <v>145725.44500000001</v>
      </c>
      <c r="D9" s="22"/>
      <c r="E9" s="23"/>
      <c r="F9" s="11"/>
      <c r="G9" s="11"/>
      <c r="H9" s="11"/>
    </row>
    <row r="10" spans="2:8" ht="16.5">
      <c r="B10" s="19" t="s">
        <v>40</v>
      </c>
      <c r="C10" s="81">
        <f>C9</f>
        <v>145725.44500000001</v>
      </c>
      <c r="D10" s="11"/>
      <c r="E10" s="11"/>
      <c r="F10" s="11"/>
      <c r="G10" s="11"/>
      <c r="H10" s="11"/>
    </row>
    <row r="11" spans="2:8">
      <c r="B11" s="19" t="s">
        <v>41</v>
      </c>
      <c r="C11" s="24">
        <v>0</v>
      </c>
      <c r="D11" s="23"/>
      <c r="E11" s="11"/>
      <c r="F11" s="11"/>
      <c r="G11" s="11"/>
      <c r="H11" s="11"/>
    </row>
    <row r="12" spans="2:8">
      <c r="B12" s="11"/>
      <c r="C12" s="11"/>
      <c r="D12" s="25"/>
      <c r="E12" s="11"/>
      <c r="F12" s="11"/>
      <c r="G12" s="11"/>
      <c r="H12" s="11"/>
    </row>
    <row r="13" spans="2:8">
      <c r="B13" s="11"/>
      <c r="C13" s="26"/>
      <c r="D13" s="11"/>
      <c r="E13" s="11"/>
      <c r="F13" s="11"/>
      <c r="G13" s="11"/>
      <c r="H13" s="11"/>
    </row>
    <row r="14" spans="2:8">
      <c r="B14" s="11"/>
      <c r="C14" s="26"/>
      <c r="D14" s="11"/>
      <c r="E14" s="11"/>
      <c r="F14" s="11"/>
      <c r="G14" s="11"/>
      <c r="H14" s="11"/>
    </row>
    <row r="15" spans="2:8">
      <c r="B15" s="11"/>
      <c r="C15" s="25"/>
      <c r="D15" s="11"/>
      <c r="E15" s="11"/>
      <c r="F15" s="11"/>
      <c r="G15" s="11"/>
      <c r="H15" s="11"/>
    </row>
  </sheetData>
  <mergeCells count="2">
    <mergeCell ref="G8:H8"/>
    <mergeCell ref="B5:C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view="pageBreakPreview" zoomScaleSheetLayoutView="100" workbookViewId="0">
      <selection activeCell="A5" sqref="A5:C5"/>
    </sheetView>
  </sheetViews>
  <sheetFormatPr defaultRowHeight="13.5"/>
  <cols>
    <col min="1" max="1" width="24.5703125" style="36" customWidth="1"/>
    <col min="2" max="2" width="22.85546875" style="36" customWidth="1"/>
    <col min="3" max="3" width="20.7109375" style="36" customWidth="1"/>
    <col min="4" max="4" width="13.7109375" style="36" customWidth="1"/>
    <col min="5" max="5" width="9.140625" style="36"/>
    <col min="6" max="6" width="14" style="36" bestFit="1" customWidth="1"/>
    <col min="7" max="254" width="9.140625" style="36"/>
    <col min="255" max="255" width="20.85546875" style="36" customWidth="1"/>
    <col min="256" max="256" width="0" style="36" hidden="1" customWidth="1"/>
    <col min="257" max="257" width="15.42578125" style="36" customWidth="1"/>
    <col min="258" max="258" width="14.5703125" style="36" customWidth="1"/>
    <col min="259" max="259" width="15.140625" style="36" customWidth="1"/>
    <col min="260" max="260" width="13.7109375" style="36" customWidth="1"/>
    <col min="261" max="261" width="9.140625" style="36"/>
    <col min="262" max="262" width="14" style="36" bestFit="1" customWidth="1"/>
    <col min="263" max="510" width="9.140625" style="36"/>
    <col min="511" max="511" width="20.85546875" style="36" customWidth="1"/>
    <col min="512" max="512" width="0" style="36" hidden="1" customWidth="1"/>
    <col min="513" max="513" width="15.42578125" style="36" customWidth="1"/>
    <col min="514" max="514" width="14.5703125" style="36" customWidth="1"/>
    <col min="515" max="515" width="15.140625" style="36" customWidth="1"/>
    <col min="516" max="516" width="13.7109375" style="36" customWidth="1"/>
    <col min="517" max="517" width="9.140625" style="36"/>
    <col min="518" max="518" width="14" style="36" bestFit="1" customWidth="1"/>
    <col min="519" max="766" width="9.140625" style="36"/>
    <col min="767" max="767" width="20.85546875" style="36" customWidth="1"/>
    <col min="768" max="768" width="0" style="36" hidden="1" customWidth="1"/>
    <col min="769" max="769" width="15.42578125" style="36" customWidth="1"/>
    <col min="770" max="770" width="14.5703125" style="36" customWidth="1"/>
    <col min="771" max="771" width="15.140625" style="36" customWidth="1"/>
    <col min="772" max="772" width="13.7109375" style="36" customWidth="1"/>
    <col min="773" max="773" width="9.140625" style="36"/>
    <col min="774" max="774" width="14" style="36" bestFit="1" customWidth="1"/>
    <col min="775" max="1022" width="9.140625" style="36"/>
    <col min="1023" max="1023" width="20.85546875" style="36" customWidth="1"/>
    <col min="1024" max="1024" width="0" style="36" hidden="1" customWidth="1"/>
    <col min="1025" max="1025" width="15.42578125" style="36" customWidth="1"/>
    <col min="1026" max="1026" width="14.5703125" style="36" customWidth="1"/>
    <col min="1027" max="1027" width="15.140625" style="36" customWidth="1"/>
    <col min="1028" max="1028" width="13.7109375" style="36" customWidth="1"/>
    <col min="1029" max="1029" width="9.140625" style="36"/>
    <col min="1030" max="1030" width="14" style="36" bestFit="1" customWidth="1"/>
    <col min="1031" max="1278" width="9.140625" style="36"/>
    <col min="1279" max="1279" width="20.85546875" style="36" customWidth="1"/>
    <col min="1280" max="1280" width="0" style="36" hidden="1" customWidth="1"/>
    <col min="1281" max="1281" width="15.42578125" style="36" customWidth="1"/>
    <col min="1282" max="1282" width="14.5703125" style="36" customWidth="1"/>
    <col min="1283" max="1283" width="15.140625" style="36" customWidth="1"/>
    <col min="1284" max="1284" width="13.7109375" style="36" customWidth="1"/>
    <col min="1285" max="1285" width="9.140625" style="36"/>
    <col min="1286" max="1286" width="14" style="36" bestFit="1" customWidth="1"/>
    <col min="1287" max="1534" width="9.140625" style="36"/>
    <col min="1535" max="1535" width="20.85546875" style="36" customWidth="1"/>
    <col min="1536" max="1536" width="0" style="36" hidden="1" customWidth="1"/>
    <col min="1537" max="1537" width="15.42578125" style="36" customWidth="1"/>
    <col min="1538" max="1538" width="14.5703125" style="36" customWidth="1"/>
    <col min="1539" max="1539" width="15.140625" style="36" customWidth="1"/>
    <col min="1540" max="1540" width="13.7109375" style="36" customWidth="1"/>
    <col min="1541" max="1541" width="9.140625" style="36"/>
    <col min="1542" max="1542" width="14" style="36" bestFit="1" customWidth="1"/>
    <col min="1543" max="1790" width="9.140625" style="36"/>
    <col min="1791" max="1791" width="20.85546875" style="36" customWidth="1"/>
    <col min="1792" max="1792" width="0" style="36" hidden="1" customWidth="1"/>
    <col min="1793" max="1793" width="15.42578125" style="36" customWidth="1"/>
    <col min="1794" max="1794" width="14.5703125" style="36" customWidth="1"/>
    <col min="1795" max="1795" width="15.140625" style="36" customWidth="1"/>
    <col min="1796" max="1796" width="13.7109375" style="36" customWidth="1"/>
    <col min="1797" max="1797" width="9.140625" style="36"/>
    <col min="1798" max="1798" width="14" style="36" bestFit="1" customWidth="1"/>
    <col min="1799" max="2046" width="9.140625" style="36"/>
    <col min="2047" max="2047" width="20.85546875" style="36" customWidth="1"/>
    <col min="2048" max="2048" width="0" style="36" hidden="1" customWidth="1"/>
    <col min="2049" max="2049" width="15.42578125" style="36" customWidth="1"/>
    <col min="2050" max="2050" width="14.5703125" style="36" customWidth="1"/>
    <col min="2051" max="2051" width="15.140625" style="36" customWidth="1"/>
    <col min="2052" max="2052" width="13.7109375" style="36" customWidth="1"/>
    <col min="2053" max="2053" width="9.140625" style="36"/>
    <col min="2054" max="2054" width="14" style="36" bestFit="1" customWidth="1"/>
    <col min="2055" max="2302" width="9.140625" style="36"/>
    <col min="2303" max="2303" width="20.85546875" style="36" customWidth="1"/>
    <col min="2304" max="2304" width="0" style="36" hidden="1" customWidth="1"/>
    <col min="2305" max="2305" width="15.42578125" style="36" customWidth="1"/>
    <col min="2306" max="2306" width="14.5703125" style="36" customWidth="1"/>
    <col min="2307" max="2307" width="15.140625" style="36" customWidth="1"/>
    <col min="2308" max="2308" width="13.7109375" style="36" customWidth="1"/>
    <col min="2309" max="2309" width="9.140625" style="36"/>
    <col min="2310" max="2310" width="14" style="36" bestFit="1" customWidth="1"/>
    <col min="2311" max="2558" width="9.140625" style="36"/>
    <col min="2559" max="2559" width="20.85546875" style="36" customWidth="1"/>
    <col min="2560" max="2560" width="0" style="36" hidden="1" customWidth="1"/>
    <col min="2561" max="2561" width="15.42578125" style="36" customWidth="1"/>
    <col min="2562" max="2562" width="14.5703125" style="36" customWidth="1"/>
    <col min="2563" max="2563" width="15.140625" style="36" customWidth="1"/>
    <col min="2564" max="2564" width="13.7109375" style="36" customWidth="1"/>
    <col min="2565" max="2565" width="9.140625" style="36"/>
    <col min="2566" max="2566" width="14" style="36" bestFit="1" customWidth="1"/>
    <col min="2567" max="2814" width="9.140625" style="36"/>
    <col min="2815" max="2815" width="20.85546875" style="36" customWidth="1"/>
    <col min="2816" max="2816" width="0" style="36" hidden="1" customWidth="1"/>
    <col min="2817" max="2817" width="15.42578125" style="36" customWidth="1"/>
    <col min="2818" max="2818" width="14.5703125" style="36" customWidth="1"/>
    <col min="2819" max="2819" width="15.140625" style="36" customWidth="1"/>
    <col min="2820" max="2820" width="13.7109375" style="36" customWidth="1"/>
    <col min="2821" max="2821" width="9.140625" style="36"/>
    <col min="2822" max="2822" width="14" style="36" bestFit="1" customWidth="1"/>
    <col min="2823" max="3070" width="9.140625" style="36"/>
    <col min="3071" max="3071" width="20.85546875" style="36" customWidth="1"/>
    <col min="3072" max="3072" width="0" style="36" hidden="1" customWidth="1"/>
    <col min="3073" max="3073" width="15.42578125" style="36" customWidth="1"/>
    <col min="3074" max="3074" width="14.5703125" style="36" customWidth="1"/>
    <col min="3075" max="3075" width="15.140625" style="36" customWidth="1"/>
    <col min="3076" max="3076" width="13.7109375" style="36" customWidth="1"/>
    <col min="3077" max="3077" width="9.140625" style="36"/>
    <col min="3078" max="3078" width="14" style="36" bestFit="1" customWidth="1"/>
    <col min="3079" max="3326" width="9.140625" style="36"/>
    <col min="3327" max="3327" width="20.85546875" style="36" customWidth="1"/>
    <col min="3328" max="3328" width="0" style="36" hidden="1" customWidth="1"/>
    <col min="3329" max="3329" width="15.42578125" style="36" customWidth="1"/>
    <col min="3330" max="3330" width="14.5703125" style="36" customWidth="1"/>
    <col min="3331" max="3331" width="15.140625" style="36" customWidth="1"/>
    <col min="3332" max="3332" width="13.7109375" style="36" customWidth="1"/>
    <col min="3333" max="3333" width="9.140625" style="36"/>
    <col min="3334" max="3334" width="14" style="36" bestFit="1" customWidth="1"/>
    <col min="3335" max="3582" width="9.140625" style="36"/>
    <col min="3583" max="3583" width="20.85546875" style="36" customWidth="1"/>
    <col min="3584" max="3584" width="0" style="36" hidden="1" customWidth="1"/>
    <col min="3585" max="3585" width="15.42578125" style="36" customWidth="1"/>
    <col min="3586" max="3586" width="14.5703125" style="36" customWidth="1"/>
    <col min="3587" max="3587" width="15.140625" style="36" customWidth="1"/>
    <col min="3588" max="3588" width="13.7109375" style="36" customWidth="1"/>
    <col min="3589" max="3589" width="9.140625" style="36"/>
    <col min="3590" max="3590" width="14" style="36" bestFit="1" customWidth="1"/>
    <col min="3591" max="3838" width="9.140625" style="36"/>
    <col min="3839" max="3839" width="20.85546875" style="36" customWidth="1"/>
    <col min="3840" max="3840" width="0" style="36" hidden="1" customWidth="1"/>
    <col min="3841" max="3841" width="15.42578125" style="36" customWidth="1"/>
    <col min="3842" max="3842" width="14.5703125" style="36" customWidth="1"/>
    <col min="3843" max="3843" width="15.140625" style="36" customWidth="1"/>
    <col min="3844" max="3844" width="13.7109375" style="36" customWidth="1"/>
    <col min="3845" max="3845" width="9.140625" style="36"/>
    <col min="3846" max="3846" width="14" style="36" bestFit="1" customWidth="1"/>
    <col min="3847" max="4094" width="9.140625" style="36"/>
    <col min="4095" max="4095" width="20.85546875" style="36" customWidth="1"/>
    <col min="4096" max="4096" width="0" style="36" hidden="1" customWidth="1"/>
    <col min="4097" max="4097" width="15.42578125" style="36" customWidth="1"/>
    <col min="4098" max="4098" width="14.5703125" style="36" customWidth="1"/>
    <col min="4099" max="4099" width="15.140625" style="36" customWidth="1"/>
    <col min="4100" max="4100" width="13.7109375" style="36" customWidth="1"/>
    <col min="4101" max="4101" width="9.140625" style="36"/>
    <col min="4102" max="4102" width="14" style="36" bestFit="1" customWidth="1"/>
    <col min="4103" max="4350" width="9.140625" style="36"/>
    <col min="4351" max="4351" width="20.85546875" style="36" customWidth="1"/>
    <col min="4352" max="4352" width="0" style="36" hidden="1" customWidth="1"/>
    <col min="4353" max="4353" width="15.42578125" style="36" customWidth="1"/>
    <col min="4354" max="4354" width="14.5703125" style="36" customWidth="1"/>
    <col min="4355" max="4355" width="15.140625" style="36" customWidth="1"/>
    <col min="4356" max="4356" width="13.7109375" style="36" customWidth="1"/>
    <col min="4357" max="4357" width="9.140625" style="36"/>
    <col min="4358" max="4358" width="14" style="36" bestFit="1" customWidth="1"/>
    <col min="4359" max="4606" width="9.140625" style="36"/>
    <col min="4607" max="4607" width="20.85546875" style="36" customWidth="1"/>
    <col min="4608" max="4608" width="0" style="36" hidden="1" customWidth="1"/>
    <col min="4609" max="4609" width="15.42578125" style="36" customWidth="1"/>
    <col min="4610" max="4610" width="14.5703125" style="36" customWidth="1"/>
    <col min="4611" max="4611" width="15.140625" style="36" customWidth="1"/>
    <col min="4612" max="4612" width="13.7109375" style="36" customWidth="1"/>
    <col min="4613" max="4613" width="9.140625" style="36"/>
    <col min="4614" max="4614" width="14" style="36" bestFit="1" customWidth="1"/>
    <col min="4615" max="4862" width="9.140625" style="36"/>
    <col min="4863" max="4863" width="20.85546875" style="36" customWidth="1"/>
    <col min="4864" max="4864" width="0" style="36" hidden="1" customWidth="1"/>
    <col min="4865" max="4865" width="15.42578125" style="36" customWidth="1"/>
    <col min="4866" max="4866" width="14.5703125" style="36" customWidth="1"/>
    <col min="4867" max="4867" width="15.140625" style="36" customWidth="1"/>
    <col min="4868" max="4868" width="13.7109375" style="36" customWidth="1"/>
    <col min="4869" max="4869" width="9.140625" style="36"/>
    <col min="4870" max="4870" width="14" style="36" bestFit="1" customWidth="1"/>
    <col min="4871" max="5118" width="9.140625" style="36"/>
    <col min="5119" max="5119" width="20.85546875" style="36" customWidth="1"/>
    <col min="5120" max="5120" width="0" style="36" hidden="1" customWidth="1"/>
    <col min="5121" max="5121" width="15.42578125" style="36" customWidth="1"/>
    <col min="5122" max="5122" width="14.5703125" style="36" customWidth="1"/>
    <col min="5123" max="5123" width="15.140625" style="36" customWidth="1"/>
    <col min="5124" max="5124" width="13.7109375" style="36" customWidth="1"/>
    <col min="5125" max="5125" width="9.140625" style="36"/>
    <col min="5126" max="5126" width="14" style="36" bestFit="1" customWidth="1"/>
    <col min="5127" max="5374" width="9.140625" style="36"/>
    <col min="5375" max="5375" width="20.85546875" style="36" customWidth="1"/>
    <col min="5376" max="5376" width="0" style="36" hidden="1" customWidth="1"/>
    <col min="5377" max="5377" width="15.42578125" style="36" customWidth="1"/>
    <col min="5378" max="5378" width="14.5703125" style="36" customWidth="1"/>
    <col min="5379" max="5379" width="15.140625" style="36" customWidth="1"/>
    <col min="5380" max="5380" width="13.7109375" style="36" customWidth="1"/>
    <col min="5381" max="5381" width="9.140625" style="36"/>
    <col min="5382" max="5382" width="14" style="36" bestFit="1" customWidth="1"/>
    <col min="5383" max="5630" width="9.140625" style="36"/>
    <col min="5631" max="5631" width="20.85546875" style="36" customWidth="1"/>
    <col min="5632" max="5632" width="0" style="36" hidden="1" customWidth="1"/>
    <col min="5633" max="5633" width="15.42578125" style="36" customWidth="1"/>
    <col min="5634" max="5634" width="14.5703125" style="36" customWidth="1"/>
    <col min="5635" max="5635" width="15.140625" style="36" customWidth="1"/>
    <col min="5636" max="5636" width="13.7109375" style="36" customWidth="1"/>
    <col min="5637" max="5637" width="9.140625" style="36"/>
    <col min="5638" max="5638" width="14" style="36" bestFit="1" customWidth="1"/>
    <col min="5639" max="5886" width="9.140625" style="36"/>
    <col min="5887" max="5887" width="20.85546875" style="36" customWidth="1"/>
    <col min="5888" max="5888" width="0" style="36" hidden="1" customWidth="1"/>
    <col min="5889" max="5889" width="15.42578125" style="36" customWidth="1"/>
    <col min="5890" max="5890" width="14.5703125" style="36" customWidth="1"/>
    <col min="5891" max="5891" width="15.140625" style="36" customWidth="1"/>
    <col min="5892" max="5892" width="13.7109375" style="36" customWidth="1"/>
    <col min="5893" max="5893" width="9.140625" style="36"/>
    <col min="5894" max="5894" width="14" style="36" bestFit="1" customWidth="1"/>
    <col min="5895" max="6142" width="9.140625" style="36"/>
    <col min="6143" max="6143" width="20.85546875" style="36" customWidth="1"/>
    <col min="6144" max="6144" width="0" style="36" hidden="1" customWidth="1"/>
    <col min="6145" max="6145" width="15.42578125" style="36" customWidth="1"/>
    <col min="6146" max="6146" width="14.5703125" style="36" customWidth="1"/>
    <col min="6147" max="6147" width="15.140625" style="36" customWidth="1"/>
    <col min="6148" max="6148" width="13.7109375" style="36" customWidth="1"/>
    <col min="6149" max="6149" width="9.140625" style="36"/>
    <col min="6150" max="6150" width="14" style="36" bestFit="1" customWidth="1"/>
    <col min="6151" max="6398" width="9.140625" style="36"/>
    <col min="6399" max="6399" width="20.85546875" style="36" customWidth="1"/>
    <col min="6400" max="6400" width="0" style="36" hidden="1" customWidth="1"/>
    <col min="6401" max="6401" width="15.42578125" style="36" customWidth="1"/>
    <col min="6402" max="6402" width="14.5703125" style="36" customWidth="1"/>
    <col min="6403" max="6403" width="15.140625" style="36" customWidth="1"/>
    <col min="6404" max="6404" width="13.7109375" style="36" customWidth="1"/>
    <col min="6405" max="6405" width="9.140625" style="36"/>
    <col min="6406" max="6406" width="14" style="36" bestFit="1" customWidth="1"/>
    <col min="6407" max="6654" width="9.140625" style="36"/>
    <col min="6655" max="6655" width="20.85546875" style="36" customWidth="1"/>
    <col min="6656" max="6656" width="0" style="36" hidden="1" customWidth="1"/>
    <col min="6657" max="6657" width="15.42578125" style="36" customWidth="1"/>
    <col min="6658" max="6658" width="14.5703125" style="36" customWidth="1"/>
    <col min="6659" max="6659" width="15.140625" style="36" customWidth="1"/>
    <col min="6660" max="6660" width="13.7109375" style="36" customWidth="1"/>
    <col min="6661" max="6661" width="9.140625" style="36"/>
    <col min="6662" max="6662" width="14" style="36" bestFit="1" customWidth="1"/>
    <col min="6663" max="6910" width="9.140625" style="36"/>
    <col min="6911" max="6911" width="20.85546875" style="36" customWidth="1"/>
    <col min="6912" max="6912" width="0" style="36" hidden="1" customWidth="1"/>
    <col min="6913" max="6913" width="15.42578125" style="36" customWidth="1"/>
    <col min="6914" max="6914" width="14.5703125" style="36" customWidth="1"/>
    <col min="6915" max="6915" width="15.140625" style="36" customWidth="1"/>
    <col min="6916" max="6916" width="13.7109375" style="36" customWidth="1"/>
    <col min="6917" max="6917" width="9.140625" style="36"/>
    <col min="6918" max="6918" width="14" style="36" bestFit="1" customWidth="1"/>
    <col min="6919" max="7166" width="9.140625" style="36"/>
    <col min="7167" max="7167" width="20.85546875" style="36" customWidth="1"/>
    <col min="7168" max="7168" width="0" style="36" hidden="1" customWidth="1"/>
    <col min="7169" max="7169" width="15.42578125" style="36" customWidth="1"/>
    <col min="7170" max="7170" width="14.5703125" style="36" customWidth="1"/>
    <col min="7171" max="7171" width="15.140625" style="36" customWidth="1"/>
    <col min="7172" max="7172" width="13.7109375" style="36" customWidth="1"/>
    <col min="7173" max="7173" width="9.140625" style="36"/>
    <col min="7174" max="7174" width="14" style="36" bestFit="1" customWidth="1"/>
    <col min="7175" max="7422" width="9.140625" style="36"/>
    <col min="7423" max="7423" width="20.85546875" style="36" customWidth="1"/>
    <col min="7424" max="7424" width="0" style="36" hidden="1" customWidth="1"/>
    <col min="7425" max="7425" width="15.42578125" style="36" customWidth="1"/>
    <col min="7426" max="7426" width="14.5703125" style="36" customWidth="1"/>
    <col min="7427" max="7427" width="15.140625" style="36" customWidth="1"/>
    <col min="7428" max="7428" width="13.7109375" style="36" customWidth="1"/>
    <col min="7429" max="7429" width="9.140625" style="36"/>
    <col min="7430" max="7430" width="14" style="36" bestFit="1" customWidth="1"/>
    <col min="7431" max="7678" width="9.140625" style="36"/>
    <col min="7679" max="7679" width="20.85546875" style="36" customWidth="1"/>
    <col min="7680" max="7680" width="0" style="36" hidden="1" customWidth="1"/>
    <col min="7681" max="7681" width="15.42578125" style="36" customWidth="1"/>
    <col min="7682" max="7682" width="14.5703125" style="36" customWidth="1"/>
    <col min="7683" max="7683" width="15.140625" style="36" customWidth="1"/>
    <col min="7684" max="7684" width="13.7109375" style="36" customWidth="1"/>
    <col min="7685" max="7685" width="9.140625" style="36"/>
    <col min="7686" max="7686" width="14" style="36" bestFit="1" customWidth="1"/>
    <col min="7687" max="7934" width="9.140625" style="36"/>
    <col min="7935" max="7935" width="20.85546875" style="36" customWidth="1"/>
    <col min="7936" max="7936" width="0" style="36" hidden="1" customWidth="1"/>
    <col min="7937" max="7937" width="15.42578125" style="36" customWidth="1"/>
    <col min="7938" max="7938" width="14.5703125" style="36" customWidth="1"/>
    <col min="7939" max="7939" width="15.140625" style="36" customWidth="1"/>
    <col min="7940" max="7940" width="13.7109375" style="36" customWidth="1"/>
    <col min="7941" max="7941" width="9.140625" style="36"/>
    <col min="7942" max="7942" width="14" style="36" bestFit="1" customWidth="1"/>
    <col min="7943" max="8190" width="9.140625" style="36"/>
    <col min="8191" max="8191" width="20.85546875" style="36" customWidth="1"/>
    <col min="8192" max="8192" width="0" style="36" hidden="1" customWidth="1"/>
    <col min="8193" max="8193" width="15.42578125" style="36" customWidth="1"/>
    <col min="8194" max="8194" width="14.5703125" style="36" customWidth="1"/>
    <col min="8195" max="8195" width="15.140625" style="36" customWidth="1"/>
    <col min="8196" max="8196" width="13.7109375" style="36" customWidth="1"/>
    <col min="8197" max="8197" width="9.140625" style="36"/>
    <col min="8198" max="8198" width="14" style="36" bestFit="1" customWidth="1"/>
    <col min="8199" max="8446" width="9.140625" style="36"/>
    <col min="8447" max="8447" width="20.85546875" style="36" customWidth="1"/>
    <col min="8448" max="8448" width="0" style="36" hidden="1" customWidth="1"/>
    <col min="8449" max="8449" width="15.42578125" style="36" customWidth="1"/>
    <col min="8450" max="8450" width="14.5703125" style="36" customWidth="1"/>
    <col min="8451" max="8451" width="15.140625" style="36" customWidth="1"/>
    <col min="8452" max="8452" width="13.7109375" style="36" customWidth="1"/>
    <col min="8453" max="8453" width="9.140625" style="36"/>
    <col min="8454" max="8454" width="14" style="36" bestFit="1" customWidth="1"/>
    <col min="8455" max="8702" width="9.140625" style="36"/>
    <col min="8703" max="8703" width="20.85546875" style="36" customWidth="1"/>
    <col min="8704" max="8704" width="0" style="36" hidden="1" customWidth="1"/>
    <col min="8705" max="8705" width="15.42578125" style="36" customWidth="1"/>
    <col min="8706" max="8706" width="14.5703125" style="36" customWidth="1"/>
    <col min="8707" max="8707" width="15.140625" style="36" customWidth="1"/>
    <col min="8708" max="8708" width="13.7109375" style="36" customWidth="1"/>
    <col min="8709" max="8709" width="9.140625" style="36"/>
    <col min="8710" max="8710" width="14" style="36" bestFit="1" customWidth="1"/>
    <col min="8711" max="8958" width="9.140625" style="36"/>
    <col min="8959" max="8959" width="20.85546875" style="36" customWidth="1"/>
    <col min="8960" max="8960" width="0" style="36" hidden="1" customWidth="1"/>
    <col min="8961" max="8961" width="15.42578125" style="36" customWidth="1"/>
    <col min="8962" max="8962" width="14.5703125" style="36" customWidth="1"/>
    <col min="8963" max="8963" width="15.140625" style="36" customWidth="1"/>
    <col min="8964" max="8964" width="13.7109375" style="36" customWidth="1"/>
    <col min="8965" max="8965" width="9.140625" style="36"/>
    <col min="8966" max="8966" width="14" style="36" bestFit="1" customWidth="1"/>
    <col min="8967" max="9214" width="9.140625" style="36"/>
    <col min="9215" max="9215" width="20.85546875" style="36" customWidth="1"/>
    <col min="9216" max="9216" width="0" style="36" hidden="1" customWidth="1"/>
    <col min="9217" max="9217" width="15.42578125" style="36" customWidth="1"/>
    <col min="9218" max="9218" width="14.5703125" style="36" customWidth="1"/>
    <col min="9219" max="9219" width="15.140625" style="36" customWidth="1"/>
    <col min="9220" max="9220" width="13.7109375" style="36" customWidth="1"/>
    <col min="9221" max="9221" width="9.140625" style="36"/>
    <col min="9222" max="9222" width="14" style="36" bestFit="1" customWidth="1"/>
    <col min="9223" max="9470" width="9.140625" style="36"/>
    <col min="9471" max="9471" width="20.85546875" style="36" customWidth="1"/>
    <col min="9472" max="9472" width="0" style="36" hidden="1" customWidth="1"/>
    <col min="9473" max="9473" width="15.42578125" style="36" customWidth="1"/>
    <col min="9474" max="9474" width="14.5703125" style="36" customWidth="1"/>
    <col min="9475" max="9475" width="15.140625" style="36" customWidth="1"/>
    <col min="9476" max="9476" width="13.7109375" style="36" customWidth="1"/>
    <col min="9477" max="9477" width="9.140625" style="36"/>
    <col min="9478" max="9478" width="14" style="36" bestFit="1" customWidth="1"/>
    <col min="9479" max="9726" width="9.140625" style="36"/>
    <col min="9727" max="9727" width="20.85546875" style="36" customWidth="1"/>
    <col min="9728" max="9728" width="0" style="36" hidden="1" customWidth="1"/>
    <col min="9729" max="9729" width="15.42578125" style="36" customWidth="1"/>
    <col min="9730" max="9730" width="14.5703125" style="36" customWidth="1"/>
    <col min="9731" max="9731" width="15.140625" style="36" customWidth="1"/>
    <col min="9732" max="9732" width="13.7109375" style="36" customWidth="1"/>
    <col min="9733" max="9733" width="9.140625" style="36"/>
    <col min="9734" max="9734" width="14" style="36" bestFit="1" customWidth="1"/>
    <col min="9735" max="9982" width="9.140625" style="36"/>
    <col min="9983" max="9983" width="20.85546875" style="36" customWidth="1"/>
    <col min="9984" max="9984" width="0" style="36" hidden="1" customWidth="1"/>
    <col min="9985" max="9985" width="15.42578125" style="36" customWidth="1"/>
    <col min="9986" max="9986" width="14.5703125" style="36" customWidth="1"/>
    <col min="9987" max="9987" width="15.140625" style="36" customWidth="1"/>
    <col min="9988" max="9988" width="13.7109375" style="36" customWidth="1"/>
    <col min="9989" max="9989" width="9.140625" style="36"/>
    <col min="9990" max="9990" width="14" style="36" bestFit="1" customWidth="1"/>
    <col min="9991" max="10238" width="9.140625" style="36"/>
    <col min="10239" max="10239" width="20.85546875" style="36" customWidth="1"/>
    <col min="10240" max="10240" width="0" style="36" hidden="1" customWidth="1"/>
    <col min="10241" max="10241" width="15.42578125" style="36" customWidth="1"/>
    <col min="10242" max="10242" width="14.5703125" style="36" customWidth="1"/>
    <col min="10243" max="10243" width="15.140625" style="36" customWidth="1"/>
    <col min="10244" max="10244" width="13.7109375" style="36" customWidth="1"/>
    <col min="10245" max="10245" width="9.140625" style="36"/>
    <col min="10246" max="10246" width="14" style="36" bestFit="1" customWidth="1"/>
    <col min="10247" max="10494" width="9.140625" style="36"/>
    <col min="10495" max="10495" width="20.85546875" style="36" customWidth="1"/>
    <col min="10496" max="10496" width="0" style="36" hidden="1" customWidth="1"/>
    <col min="10497" max="10497" width="15.42578125" style="36" customWidth="1"/>
    <col min="10498" max="10498" width="14.5703125" style="36" customWidth="1"/>
    <col min="10499" max="10499" width="15.140625" style="36" customWidth="1"/>
    <col min="10500" max="10500" width="13.7109375" style="36" customWidth="1"/>
    <col min="10501" max="10501" width="9.140625" style="36"/>
    <col min="10502" max="10502" width="14" style="36" bestFit="1" customWidth="1"/>
    <col min="10503" max="10750" width="9.140625" style="36"/>
    <col min="10751" max="10751" width="20.85546875" style="36" customWidth="1"/>
    <col min="10752" max="10752" width="0" style="36" hidden="1" customWidth="1"/>
    <col min="10753" max="10753" width="15.42578125" style="36" customWidth="1"/>
    <col min="10754" max="10754" width="14.5703125" style="36" customWidth="1"/>
    <col min="10755" max="10755" width="15.140625" style="36" customWidth="1"/>
    <col min="10756" max="10756" width="13.7109375" style="36" customWidth="1"/>
    <col min="10757" max="10757" width="9.140625" style="36"/>
    <col min="10758" max="10758" width="14" style="36" bestFit="1" customWidth="1"/>
    <col min="10759" max="11006" width="9.140625" style="36"/>
    <col min="11007" max="11007" width="20.85546875" style="36" customWidth="1"/>
    <col min="11008" max="11008" width="0" style="36" hidden="1" customWidth="1"/>
    <col min="11009" max="11009" width="15.42578125" style="36" customWidth="1"/>
    <col min="11010" max="11010" width="14.5703125" style="36" customWidth="1"/>
    <col min="11011" max="11011" width="15.140625" style="36" customWidth="1"/>
    <col min="11012" max="11012" width="13.7109375" style="36" customWidth="1"/>
    <col min="11013" max="11013" width="9.140625" style="36"/>
    <col min="11014" max="11014" width="14" style="36" bestFit="1" customWidth="1"/>
    <col min="11015" max="11262" width="9.140625" style="36"/>
    <col min="11263" max="11263" width="20.85546875" style="36" customWidth="1"/>
    <col min="11264" max="11264" width="0" style="36" hidden="1" customWidth="1"/>
    <col min="11265" max="11265" width="15.42578125" style="36" customWidth="1"/>
    <col min="11266" max="11266" width="14.5703125" style="36" customWidth="1"/>
    <col min="11267" max="11267" width="15.140625" style="36" customWidth="1"/>
    <col min="11268" max="11268" width="13.7109375" style="36" customWidth="1"/>
    <col min="11269" max="11269" width="9.140625" style="36"/>
    <col min="11270" max="11270" width="14" style="36" bestFit="1" customWidth="1"/>
    <col min="11271" max="11518" width="9.140625" style="36"/>
    <col min="11519" max="11519" width="20.85546875" style="36" customWidth="1"/>
    <col min="11520" max="11520" width="0" style="36" hidden="1" customWidth="1"/>
    <col min="11521" max="11521" width="15.42578125" style="36" customWidth="1"/>
    <col min="11522" max="11522" width="14.5703125" style="36" customWidth="1"/>
    <col min="11523" max="11523" width="15.140625" style="36" customWidth="1"/>
    <col min="11524" max="11524" width="13.7109375" style="36" customWidth="1"/>
    <col min="11525" max="11525" width="9.140625" style="36"/>
    <col min="11526" max="11526" width="14" style="36" bestFit="1" customWidth="1"/>
    <col min="11527" max="11774" width="9.140625" style="36"/>
    <col min="11775" max="11775" width="20.85546875" style="36" customWidth="1"/>
    <col min="11776" max="11776" width="0" style="36" hidden="1" customWidth="1"/>
    <col min="11777" max="11777" width="15.42578125" style="36" customWidth="1"/>
    <col min="11778" max="11778" width="14.5703125" style="36" customWidth="1"/>
    <col min="11779" max="11779" width="15.140625" style="36" customWidth="1"/>
    <col min="11780" max="11780" width="13.7109375" style="36" customWidth="1"/>
    <col min="11781" max="11781" width="9.140625" style="36"/>
    <col min="11782" max="11782" width="14" style="36" bestFit="1" customWidth="1"/>
    <col min="11783" max="12030" width="9.140625" style="36"/>
    <col min="12031" max="12031" width="20.85546875" style="36" customWidth="1"/>
    <col min="12032" max="12032" width="0" style="36" hidden="1" customWidth="1"/>
    <col min="12033" max="12033" width="15.42578125" style="36" customWidth="1"/>
    <col min="12034" max="12034" width="14.5703125" style="36" customWidth="1"/>
    <col min="12035" max="12035" width="15.140625" style="36" customWidth="1"/>
    <col min="12036" max="12036" width="13.7109375" style="36" customWidth="1"/>
    <col min="12037" max="12037" width="9.140625" style="36"/>
    <col min="12038" max="12038" width="14" style="36" bestFit="1" customWidth="1"/>
    <col min="12039" max="12286" width="9.140625" style="36"/>
    <col min="12287" max="12287" width="20.85546875" style="36" customWidth="1"/>
    <col min="12288" max="12288" width="0" style="36" hidden="1" customWidth="1"/>
    <col min="12289" max="12289" width="15.42578125" style="36" customWidth="1"/>
    <col min="12290" max="12290" width="14.5703125" style="36" customWidth="1"/>
    <col min="12291" max="12291" width="15.140625" style="36" customWidth="1"/>
    <col min="12292" max="12292" width="13.7109375" style="36" customWidth="1"/>
    <col min="12293" max="12293" width="9.140625" style="36"/>
    <col min="12294" max="12294" width="14" style="36" bestFit="1" customWidth="1"/>
    <col min="12295" max="12542" width="9.140625" style="36"/>
    <col min="12543" max="12543" width="20.85546875" style="36" customWidth="1"/>
    <col min="12544" max="12544" width="0" style="36" hidden="1" customWidth="1"/>
    <col min="12545" max="12545" width="15.42578125" style="36" customWidth="1"/>
    <col min="12546" max="12546" width="14.5703125" style="36" customWidth="1"/>
    <col min="12547" max="12547" width="15.140625" style="36" customWidth="1"/>
    <col min="12548" max="12548" width="13.7109375" style="36" customWidth="1"/>
    <col min="12549" max="12549" width="9.140625" style="36"/>
    <col min="12550" max="12550" width="14" style="36" bestFit="1" customWidth="1"/>
    <col min="12551" max="12798" width="9.140625" style="36"/>
    <col min="12799" max="12799" width="20.85546875" style="36" customWidth="1"/>
    <col min="12800" max="12800" width="0" style="36" hidden="1" customWidth="1"/>
    <col min="12801" max="12801" width="15.42578125" style="36" customWidth="1"/>
    <col min="12802" max="12802" width="14.5703125" style="36" customWidth="1"/>
    <col min="12803" max="12803" width="15.140625" style="36" customWidth="1"/>
    <col min="12804" max="12804" width="13.7109375" style="36" customWidth="1"/>
    <col min="12805" max="12805" width="9.140625" style="36"/>
    <col min="12806" max="12806" width="14" style="36" bestFit="1" customWidth="1"/>
    <col min="12807" max="13054" width="9.140625" style="36"/>
    <col min="13055" max="13055" width="20.85546875" style="36" customWidth="1"/>
    <col min="13056" max="13056" width="0" style="36" hidden="1" customWidth="1"/>
    <col min="13057" max="13057" width="15.42578125" style="36" customWidth="1"/>
    <col min="13058" max="13058" width="14.5703125" style="36" customWidth="1"/>
    <col min="13059" max="13059" width="15.140625" style="36" customWidth="1"/>
    <col min="13060" max="13060" width="13.7109375" style="36" customWidth="1"/>
    <col min="13061" max="13061" width="9.140625" style="36"/>
    <col min="13062" max="13062" width="14" style="36" bestFit="1" customWidth="1"/>
    <col min="13063" max="13310" width="9.140625" style="36"/>
    <col min="13311" max="13311" width="20.85546875" style="36" customWidth="1"/>
    <col min="13312" max="13312" width="0" style="36" hidden="1" customWidth="1"/>
    <col min="13313" max="13313" width="15.42578125" style="36" customWidth="1"/>
    <col min="13314" max="13314" width="14.5703125" style="36" customWidth="1"/>
    <col min="13315" max="13315" width="15.140625" style="36" customWidth="1"/>
    <col min="13316" max="13316" width="13.7109375" style="36" customWidth="1"/>
    <col min="13317" max="13317" width="9.140625" style="36"/>
    <col min="13318" max="13318" width="14" style="36" bestFit="1" customWidth="1"/>
    <col min="13319" max="13566" width="9.140625" style="36"/>
    <col min="13567" max="13567" width="20.85546875" style="36" customWidth="1"/>
    <col min="13568" max="13568" width="0" style="36" hidden="1" customWidth="1"/>
    <col min="13569" max="13569" width="15.42578125" style="36" customWidth="1"/>
    <col min="13570" max="13570" width="14.5703125" style="36" customWidth="1"/>
    <col min="13571" max="13571" width="15.140625" style="36" customWidth="1"/>
    <col min="13572" max="13572" width="13.7109375" style="36" customWidth="1"/>
    <col min="13573" max="13573" width="9.140625" style="36"/>
    <col min="13574" max="13574" width="14" style="36" bestFit="1" customWidth="1"/>
    <col min="13575" max="13822" width="9.140625" style="36"/>
    <col min="13823" max="13823" width="20.85546875" style="36" customWidth="1"/>
    <col min="13824" max="13824" width="0" style="36" hidden="1" customWidth="1"/>
    <col min="13825" max="13825" width="15.42578125" style="36" customWidth="1"/>
    <col min="13826" max="13826" width="14.5703125" style="36" customWidth="1"/>
    <col min="13827" max="13827" width="15.140625" style="36" customWidth="1"/>
    <col min="13828" max="13828" width="13.7109375" style="36" customWidth="1"/>
    <col min="13829" max="13829" width="9.140625" style="36"/>
    <col min="13830" max="13830" width="14" style="36" bestFit="1" customWidth="1"/>
    <col min="13831" max="14078" width="9.140625" style="36"/>
    <col min="14079" max="14079" width="20.85546875" style="36" customWidth="1"/>
    <col min="14080" max="14080" width="0" style="36" hidden="1" customWidth="1"/>
    <col min="14081" max="14081" width="15.42578125" style="36" customWidth="1"/>
    <col min="14082" max="14082" width="14.5703125" style="36" customWidth="1"/>
    <col min="14083" max="14083" width="15.140625" style="36" customWidth="1"/>
    <col min="14084" max="14084" width="13.7109375" style="36" customWidth="1"/>
    <col min="14085" max="14085" width="9.140625" style="36"/>
    <col min="14086" max="14086" width="14" style="36" bestFit="1" customWidth="1"/>
    <col min="14087" max="14334" width="9.140625" style="36"/>
    <col min="14335" max="14335" width="20.85546875" style="36" customWidth="1"/>
    <col min="14336" max="14336" width="0" style="36" hidden="1" customWidth="1"/>
    <col min="14337" max="14337" width="15.42578125" style="36" customWidth="1"/>
    <col min="14338" max="14338" width="14.5703125" style="36" customWidth="1"/>
    <col min="14339" max="14339" width="15.140625" style="36" customWidth="1"/>
    <col min="14340" max="14340" width="13.7109375" style="36" customWidth="1"/>
    <col min="14341" max="14341" width="9.140625" style="36"/>
    <col min="14342" max="14342" width="14" style="36" bestFit="1" customWidth="1"/>
    <col min="14343" max="14590" width="9.140625" style="36"/>
    <col min="14591" max="14591" width="20.85546875" style="36" customWidth="1"/>
    <col min="14592" max="14592" width="0" style="36" hidden="1" customWidth="1"/>
    <col min="14593" max="14593" width="15.42578125" style="36" customWidth="1"/>
    <col min="14594" max="14594" width="14.5703125" style="36" customWidth="1"/>
    <col min="14595" max="14595" width="15.140625" style="36" customWidth="1"/>
    <col min="14596" max="14596" width="13.7109375" style="36" customWidth="1"/>
    <col min="14597" max="14597" width="9.140625" style="36"/>
    <col min="14598" max="14598" width="14" style="36" bestFit="1" customWidth="1"/>
    <col min="14599" max="14846" width="9.140625" style="36"/>
    <col min="14847" max="14847" width="20.85546875" style="36" customWidth="1"/>
    <col min="14848" max="14848" width="0" style="36" hidden="1" customWidth="1"/>
    <col min="14849" max="14849" width="15.42578125" style="36" customWidth="1"/>
    <col min="14850" max="14850" width="14.5703125" style="36" customWidth="1"/>
    <col min="14851" max="14851" width="15.140625" style="36" customWidth="1"/>
    <col min="14852" max="14852" width="13.7109375" style="36" customWidth="1"/>
    <col min="14853" max="14853" width="9.140625" style="36"/>
    <col min="14854" max="14854" width="14" style="36" bestFit="1" customWidth="1"/>
    <col min="14855" max="15102" width="9.140625" style="36"/>
    <col min="15103" max="15103" width="20.85546875" style="36" customWidth="1"/>
    <col min="15104" max="15104" width="0" style="36" hidden="1" customWidth="1"/>
    <col min="15105" max="15105" width="15.42578125" style="36" customWidth="1"/>
    <col min="15106" max="15106" width="14.5703125" style="36" customWidth="1"/>
    <col min="15107" max="15107" width="15.140625" style="36" customWidth="1"/>
    <col min="15108" max="15108" width="13.7109375" style="36" customWidth="1"/>
    <col min="15109" max="15109" width="9.140625" style="36"/>
    <col min="15110" max="15110" width="14" style="36" bestFit="1" customWidth="1"/>
    <col min="15111" max="15358" width="9.140625" style="36"/>
    <col min="15359" max="15359" width="20.85546875" style="36" customWidth="1"/>
    <col min="15360" max="15360" width="0" style="36" hidden="1" customWidth="1"/>
    <col min="15361" max="15361" width="15.42578125" style="36" customWidth="1"/>
    <col min="15362" max="15362" width="14.5703125" style="36" customWidth="1"/>
    <col min="15363" max="15363" width="15.140625" style="36" customWidth="1"/>
    <col min="15364" max="15364" width="13.7109375" style="36" customWidth="1"/>
    <col min="15365" max="15365" width="9.140625" style="36"/>
    <col min="15366" max="15366" width="14" style="36" bestFit="1" customWidth="1"/>
    <col min="15367" max="15614" width="9.140625" style="36"/>
    <col min="15615" max="15615" width="20.85546875" style="36" customWidth="1"/>
    <col min="15616" max="15616" width="0" style="36" hidden="1" customWidth="1"/>
    <col min="15617" max="15617" width="15.42578125" style="36" customWidth="1"/>
    <col min="15618" max="15618" width="14.5703125" style="36" customWidth="1"/>
    <col min="15619" max="15619" width="15.140625" style="36" customWidth="1"/>
    <col min="15620" max="15620" width="13.7109375" style="36" customWidth="1"/>
    <col min="15621" max="15621" width="9.140625" style="36"/>
    <col min="15622" max="15622" width="14" style="36" bestFit="1" customWidth="1"/>
    <col min="15623" max="15870" width="9.140625" style="36"/>
    <col min="15871" max="15871" width="20.85546875" style="36" customWidth="1"/>
    <col min="15872" max="15872" width="0" style="36" hidden="1" customWidth="1"/>
    <col min="15873" max="15873" width="15.42578125" style="36" customWidth="1"/>
    <col min="15874" max="15874" width="14.5703125" style="36" customWidth="1"/>
    <col min="15875" max="15875" width="15.140625" style="36" customWidth="1"/>
    <col min="15876" max="15876" width="13.7109375" style="36" customWidth="1"/>
    <col min="15877" max="15877" width="9.140625" style="36"/>
    <col min="15878" max="15878" width="14" style="36" bestFit="1" customWidth="1"/>
    <col min="15879" max="16126" width="9.140625" style="36"/>
    <col min="16127" max="16127" width="20.85546875" style="36" customWidth="1"/>
    <col min="16128" max="16128" width="0" style="36" hidden="1" customWidth="1"/>
    <col min="16129" max="16129" width="15.42578125" style="36" customWidth="1"/>
    <col min="16130" max="16130" width="14.5703125" style="36" customWidth="1"/>
    <col min="16131" max="16131" width="15.140625" style="36" customWidth="1"/>
    <col min="16132" max="16132" width="13.7109375" style="36" customWidth="1"/>
    <col min="16133" max="16133" width="9.140625" style="36"/>
    <col min="16134" max="16134" width="14" style="36" bestFit="1" customWidth="1"/>
    <col min="16135" max="16384" width="9.140625" style="36"/>
  </cols>
  <sheetData>
    <row r="1" spans="1:7" s="65" customFormat="1" ht="13.5" customHeight="1">
      <c r="C1" s="2" t="s">
        <v>70</v>
      </c>
    </row>
    <row r="2" spans="1:7" s="65" customFormat="1" ht="16.5" customHeight="1">
      <c r="C2" s="58" t="s">
        <v>67</v>
      </c>
      <c r="E2" s="13"/>
      <c r="F2" s="61"/>
      <c r="G2" s="61"/>
    </row>
    <row r="3" spans="1:7" s="65" customFormat="1" ht="14.25" customHeight="1">
      <c r="C3" s="62" t="s">
        <v>68</v>
      </c>
      <c r="E3" s="61"/>
      <c r="F3" s="61"/>
      <c r="G3" s="61"/>
    </row>
    <row r="4" spans="1:7" s="66" customFormat="1" ht="13.5" customHeight="1">
      <c r="A4" s="28"/>
      <c r="B4" s="28"/>
      <c r="C4" s="28"/>
    </row>
    <row r="5" spans="1:7" s="68" customFormat="1" ht="122.25" customHeight="1">
      <c r="A5" s="138" t="s">
        <v>71</v>
      </c>
      <c r="B5" s="138"/>
      <c r="C5" s="138"/>
      <c r="D5" s="67"/>
      <c r="E5" s="67"/>
      <c r="F5" s="29"/>
    </row>
    <row r="6" spans="1:7" s="30" customFormat="1" ht="16.5">
      <c r="D6" s="29"/>
      <c r="E6" s="29"/>
    </row>
    <row r="7" spans="1:7" s="27" customFormat="1">
      <c r="A7" s="31"/>
      <c r="B7" s="31"/>
      <c r="C7" s="32" t="s">
        <v>91</v>
      </c>
    </row>
    <row r="8" spans="1:7" s="33" customFormat="1" ht="36.75" customHeight="1">
      <c r="A8" s="137" t="s">
        <v>42</v>
      </c>
      <c r="B8" s="139" t="s">
        <v>93</v>
      </c>
      <c r="C8" s="140"/>
    </row>
    <row r="9" spans="1:7" s="33" customFormat="1" ht="14.25">
      <c r="A9" s="137"/>
      <c r="B9" s="34" t="s">
        <v>43</v>
      </c>
      <c r="C9" s="34" t="s">
        <v>44</v>
      </c>
    </row>
    <row r="10" spans="1:7" ht="27" customHeight="1">
      <c r="A10" s="35" t="s">
        <v>45</v>
      </c>
      <c r="B10" s="86">
        <f>+B12</f>
        <v>145725.44500000001</v>
      </c>
      <c r="C10" s="86">
        <f>+C12</f>
        <v>145725.44500000001</v>
      </c>
    </row>
    <row r="11" spans="1:7" ht="16.5">
      <c r="A11" s="37" t="s">
        <v>46</v>
      </c>
      <c r="B11" s="87"/>
      <c r="C11" s="87"/>
    </row>
    <row r="12" spans="1:7" ht="16.5">
      <c r="A12" s="38" t="s">
        <v>79</v>
      </c>
      <c r="B12" s="86">
        <f>'1'!C9</f>
        <v>145725.44500000001</v>
      </c>
      <c r="C12" s="86">
        <f>B12</f>
        <v>145725.44500000001</v>
      </c>
    </row>
    <row r="13" spans="1:7">
      <c r="C13" s="39"/>
    </row>
  </sheetData>
  <mergeCells count="3">
    <mergeCell ref="A8:A9"/>
    <mergeCell ref="A5:C5"/>
    <mergeCell ref="B8:C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M23"/>
  <sheetViews>
    <sheetView view="pageBreakPreview" topLeftCell="A3" zoomScaleSheetLayoutView="100" workbookViewId="0">
      <selection activeCell="C10" sqref="C10"/>
    </sheetView>
  </sheetViews>
  <sheetFormatPr defaultRowHeight="16.5"/>
  <cols>
    <col min="1" max="1" width="7.5703125" style="1" customWidth="1"/>
    <col min="2" max="2" width="11.42578125" style="1" customWidth="1"/>
    <col min="3" max="3" width="76.28515625" style="1" customWidth="1"/>
    <col min="4" max="4" width="24.7109375" style="8" customWidth="1"/>
    <col min="5" max="5" width="25" style="8" customWidth="1"/>
    <col min="6" max="257" width="9.140625" style="1"/>
    <col min="258" max="259" width="5.7109375" style="1" customWidth="1"/>
    <col min="260" max="260" width="76.28515625" style="1" customWidth="1"/>
    <col min="261" max="261" width="17.85546875" style="1" customWidth="1"/>
    <col min="262" max="513" width="9.140625" style="1"/>
    <col min="514" max="515" width="5.7109375" style="1" customWidth="1"/>
    <col min="516" max="516" width="76.28515625" style="1" customWidth="1"/>
    <col min="517" max="517" width="17.85546875" style="1" customWidth="1"/>
    <col min="518" max="769" width="9.140625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9.140625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9.140625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9.140625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9.140625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9.140625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9.140625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9.140625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9.140625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9.140625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9.140625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9.140625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9.140625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9.140625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9.140625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9.140625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9.140625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9.140625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9.140625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9.140625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9.140625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9.140625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9.140625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9.140625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9.140625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9.140625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9.140625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9.140625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9.140625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9.140625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9.140625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9.140625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9.140625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9.140625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9.140625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9.140625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9.140625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9.140625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9.140625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9.140625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9.140625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9.140625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9.140625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9.140625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9.140625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9.140625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9.140625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9.140625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9.140625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9.140625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9.140625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9.140625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9.140625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9.140625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9.140625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9.140625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9.140625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9.140625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9.140625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9.140625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9.140625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9.140625" style="1"/>
  </cols>
  <sheetData>
    <row r="1" spans="1:13" s="70" customFormat="1" ht="14.25" customHeight="1">
      <c r="A1" s="69"/>
      <c r="B1" s="69"/>
      <c r="C1" s="144" t="s">
        <v>72</v>
      </c>
      <c r="D1" s="144"/>
      <c r="E1" s="144"/>
      <c r="F1" s="77"/>
      <c r="G1" s="77"/>
    </row>
    <row r="2" spans="1:13" s="72" customFormat="1" ht="16.5" customHeight="1">
      <c r="A2" s="145" t="s">
        <v>67</v>
      </c>
      <c r="B2" s="145"/>
      <c r="C2" s="145"/>
      <c r="D2" s="145"/>
      <c r="E2" s="145"/>
      <c r="F2" s="78"/>
      <c r="G2" s="78"/>
      <c r="H2" s="71"/>
      <c r="I2" s="71"/>
      <c r="J2" s="71"/>
      <c r="K2" s="71"/>
      <c r="L2" s="71"/>
      <c r="M2" s="71"/>
    </row>
    <row r="3" spans="1:13" s="72" customFormat="1" ht="16.5" customHeight="1">
      <c r="A3" s="145" t="s">
        <v>68</v>
      </c>
      <c r="B3" s="145"/>
      <c r="C3" s="145"/>
      <c r="D3" s="145"/>
      <c r="E3" s="145"/>
      <c r="F3" s="78"/>
      <c r="G3" s="78"/>
      <c r="H3" s="71"/>
      <c r="I3" s="71"/>
      <c r="J3" s="71"/>
      <c r="K3" s="71"/>
      <c r="L3" s="71"/>
      <c r="M3" s="71"/>
    </row>
    <row r="4" spans="1:13" s="72" customFormat="1" ht="78" customHeight="1">
      <c r="A4" s="146" t="s">
        <v>95</v>
      </c>
      <c r="B4" s="146"/>
      <c r="C4" s="146"/>
      <c r="D4" s="146"/>
      <c r="E4" s="146"/>
      <c r="F4" s="73"/>
      <c r="G4" s="73"/>
      <c r="H4" s="73"/>
      <c r="I4" s="74"/>
      <c r="J4" s="74"/>
      <c r="K4" s="74"/>
      <c r="L4" s="74"/>
      <c r="M4" s="74"/>
    </row>
    <row r="6" spans="1:13" ht="16.5" customHeight="1">
      <c r="A6" s="56"/>
      <c r="B6" s="56"/>
      <c r="C6" s="56"/>
      <c r="D6" s="147" t="s">
        <v>91</v>
      </c>
      <c r="E6" s="147"/>
    </row>
    <row r="7" spans="1:13" ht="78" customHeight="1">
      <c r="A7" s="148" t="s">
        <v>26</v>
      </c>
      <c r="B7" s="149"/>
      <c r="C7" s="150" t="s">
        <v>27</v>
      </c>
      <c r="D7" s="152" t="s">
        <v>37</v>
      </c>
      <c r="E7" s="153"/>
    </row>
    <row r="8" spans="1:13" ht="27">
      <c r="A8" s="7" t="s">
        <v>0</v>
      </c>
      <c r="B8" s="7" t="s">
        <v>1</v>
      </c>
      <c r="C8" s="151"/>
      <c r="D8" s="4" t="s">
        <v>2</v>
      </c>
      <c r="E8" s="4" t="s">
        <v>3</v>
      </c>
    </row>
    <row r="9" spans="1:13">
      <c r="A9" s="100"/>
      <c r="B9" s="100"/>
      <c r="C9" s="96" t="s">
        <v>61</v>
      </c>
      <c r="D9" s="101">
        <f>D10</f>
        <v>145725.44500000001</v>
      </c>
      <c r="E9" s="101">
        <f>E10</f>
        <v>145725.44500000001</v>
      </c>
    </row>
    <row r="10" spans="1:13" ht="33" customHeight="1">
      <c r="A10" s="97"/>
      <c r="B10" s="97"/>
      <c r="C10" s="98" t="s">
        <v>50</v>
      </c>
      <c r="D10" s="99">
        <f>SUM(D11)</f>
        <v>145725.44500000001</v>
      </c>
      <c r="E10" s="99">
        <f>SUM(E11)</f>
        <v>145725.44500000001</v>
      </c>
    </row>
    <row r="11" spans="1:13" ht="16.5" customHeight="1">
      <c r="A11" s="95">
        <v>1072</v>
      </c>
      <c r="B11" s="88"/>
      <c r="C11" s="89" t="s">
        <v>28</v>
      </c>
      <c r="D11" s="90">
        <f>D18</f>
        <v>145725.44500000001</v>
      </c>
      <c r="E11" s="90">
        <f>E18</f>
        <v>145725.44500000001</v>
      </c>
    </row>
    <row r="12" spans="1:13" ht="16.5" customHeight="1">
      <c r="A12" s="82"/>
      <c r="B12" s="82"/>
      <c r="C12" s="89" t="s">
        <v>51</v>
      </c>
      <c r="D12" s="91"/>
      <c r="E12" s="91"/>
    </row>
    <row r="13" spans="1:13" ht="16.5" customHeight="1">
      <c r="A13" s="82"/>
      <c r="B13" s="82"/>
      <c r="C13" s="89" t="s">
        <v>29</v>
      </c>
      <c r="D13" s="91"/>
      <c r="E13" s="91"/>
    </row>
    <row r="14" spans="1:13" ht="36.75" customHeight="1">
      <c r="A14" s="82"/>
      <c r="B14" s="82"/>
      <c r="C14" s="89" t="s">
        <v>52</v>
      </c>
      <c r="D14" s="91"/>
      <c r="E14" s="91"/>
    </row>
    <row r="15" spans="1:13" ht="16.5" customHeight="1">
      <c r="A15" s="92"/>
      <c r="B15" s="92"/>
      <c r="C15" s="89" t="s">
        <v>30</v>
      </c>
      <c r="D15" s="91"/>
      <c r="E15" s="91"/>
    </row>
    <row r="16" spans="1:13" ht="33" customHeight="1">
      <c r="A16" s="89"/>
      <c r="B16" s="89"/>
      <c r="C16" s="89" t="s">
        <v>53</v>
      </c>
      <c r="D16" s="91"/>
      <c r="E16" s="91"/>
    </row>
    <row r="17" spans="1:5" ht="16.5" customHeight="1">
      <c r="A17" s="141" t="s">
        <v>34</v>
      </c>
      <c r="B17" s="142"/>
      <c r="C17" s="142"/>
      <c r="D17" s="142"/>
      <c r="E17" s="143"/>
    </row>
    <row r="18" spans="1:5" ht="16.5" customHeight="1">
      <c r="A18" s="93"/>
      <c r="B18" s="96">
        <v>11006</v>
      </c>
      <c r="C18" s="89" t="s">
        <v>31</v>
      </c>
      <c r="D18" s="90">
        <f>'2'!B12</f>
        <v>145725.44500000001</v>
      </c>
      <c r="E18" s="90">
        <f>'2'!C12</f>
        <v>145725.44500000001</v>
      </c>
    </row>
    <row r="19" spans="1:5" ht="38.25" customHeight="1">
      <c r="A19" s="82"/>
      <c r="B19" s="88"/>
      <c r="C19" s="89" t="s">
        <v>64</v>
      </c>
      <c r="D19" s="94"/>
      <c r="E19" s="94"/>
    </row>
    <row r="20" spans="1:5" ht="16.5" customHeight="1">
      <c r="A20" s="42"/>
      <c r="B20" s="40"/>
      <c r="C20" s="41" t="s">
        <v>32</v>
      </c>
      <c r="D20" s="43"/>
      <c r="E20" s="43"/>
    </row>
    <row r="21" spans="1:5" ht="49.5">
      <c r="A21" s="42"/>
      <c r="B21" s="40"/>
      <c r="C21" s="48" t="s">
        <v>88</v>
      </c>
      <c r="D21" s="43"/>
      <c r="E21" s="43"/>
    </row>
    <row r="22" spans="1:5" ht="16.5" customHeight="1">
      <c r="A22" s="42"/>
      <c r="B22" s="40"/>
      <c r="C22" s="41" t="s">
        <v>33</v>
      </c>
      <c r="D22" s="44"/>
      <c r="E22" s="44"/>
    </row>
    <row r="23" spans="1:5" ht="33" customHeight="1">
      <c r="A23" s="45"/>
      <c r="B23" s="46"/>
      <c r="C23" s="5" t="s">
        <v>35</v>
      </c>
      <c r="D23" s="43"/>
      <c r="E23" s="43"/>
    </row>
  </sheetData>
  <mergeCells count="9">
    <mergeCell ref="A17:E17"/>
    <mergeCell ref="C1:E1"/>
    <mergeCell ref="A2:E2"/>
    <mergeCell ref="A3:E3"/>
    <mergeCell ref="A4:E4"/>
    <mergeCell ref="D6:E6"/>
    <mergeCell ref="A7:B7"/>
    <mergeCell ref="C7:C8"/>
    <mergeCell ref="D7:E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50"/>
  <sheetViews>
    <sheetView view="pageBreakPreview" zoomScaleSheetLayoutView="100" workbookViewId="0">
      <selection activeCell="F6" sqref="F6:F8"/>
    </sheetView>
  </sheetViews>
  <sheetFormatPr defaultRowHeight="16.5"/>
  <cols>
    <col min="1" max="4" width="9.140625" style="3"/>
    <col min="5" max="5" width="11.28515625" style="3" customWidth="1"/>
    <col min="6" max="6" width="47.140625" style="3" customWidth="1"/>
    <col min="7" max="7" width="18.42578125" style="3" customWidth="1"/>
    <col min="8" max="8" width="20.42578125" style="3" customWidth="1"/>
    <col min="9" max="16384" width="9.140625" style="3"/>
  </cols>
  <sheetData>
    <row r="1" spans="1:9" s="9" customFormat="1" ht="17.25" customHeight="1">
      <c r="F1" s="75"/>
      <c r="G1" s="75"/>
      <c r="H1" s="80" t="s">
        <v>49</v>
      </c>
      <c r="I1" s="76"/>
    </row>
    <row r="2" spans="1:9" s="6" customFormat="1" ht="20.25" customHeight="1">
      <c r="A2" s="154" t="s">
        <v>67</v>
      </c>
      <c r="B2" s="154"/>
      <c r="C2" s="154"/>
      <c r="D2" s="154"/>
      <c r="E2" s="154"/>
      <c r="F2" s="154"/>
      <c r="G2" s="154"/>
      <c r="H2" s="154"/>
      <c r="I2" s="76"/>
    </row>
    <row r="3" spans="1:9" s="6" customFormat="1" ht="16.5" customHeight="1">
      <c r="A3" s="154" t="s">
        <v>68</v>
      </c>
      <c r="B3" s="154"/>
      <c r="C3" s="154"/>
      <c r="D3" s="154"/>
      <c r="E3" s="154"/>
      <c r="F3" s="154"/>
      <c r="G3" s="154"/>
      <c r="H3" s="154"/>
      <c r="I3" s="76"/>
    </row>
    <row r="4" spans="1:9" s="6" customFormat="1" ht="52.5" customHeight="1">
      <c r="A4" s="164" t="s">
        <v>73</v>
      </c>
      <c r="B4" s="164"/>
      <c r="C4" s="164"/>
      <c r="D4" s="164"/>
      <c r="E4" s="164"/>
      <c r="F4" s="164"/>
      <c r="G4" s="164"/>
      <c r="H4" s="164"/>
      <c r="I4" s="85"/>
    </row>
    <row r="5" spans="1:9" s="6" customFormat="1" ht="18" customHeight="1">
      <c r="A5" s="130"/>
      <c r="B5" s="130"/>
      <c r="C5" s="130"/>
      <c r="D5" s="130"/>
      <c r="E5" s="130"/>
      <c r="F5" s="130"/>
      <c r="G5" s="130"/>
      <c r="H5" s="17" t="s">
        <v>91</v>
      </c>
      <c r="I5" s="85"/>
    </row>
    <row r="6" spans="1:9" s="1" customFormat="1" ht="66" customHeight="1">
      <c r="A6" s="156" t="s">
        <v>14</v>
      </c>
      <c r="B6" s="157"/>
      <c r="C6" s="158"/>
      <c r="D6" s="156" t="s">
        <v>15</v>
      </c>
      <c r="E6" s="158"/>
      <c r="F6" s="156" t="s">
        <v>16</v>
      </c>
      <c r="G6" s="165" t="s">
        <v>92</v>
      </c>
      <c r="H6" s="166"/>
    </row>
    <row r="7" spans="1:9" s="1" customFormat="1" ht="30" customHeight="1">
      <c r="A7" s="159"/>
      <c r="B7" s="160"/>
      <c r="C7" s="161"/>
      <c r="D7" s="159"/>
      <c r="E7" s="161"/>
      <c r="F7" s="162"/>
      <c r="G7" s="155" t="s">
        <v>2</v>
      </c>
      <c r="H7" s="155" t="s">
        <v>3</v>
      </c>
    </row>
    <row r="8" spans="1:9" s="1" customFormat="1" ht="43.5" customHeight="1">
      <c r="A8" s="102" t="s">
        <v>17</v>
      </c>
      <c r="B8" s="102" t="s">
        <v>18</v>
      </c>
      <c r="C8" s="102" t="s">
        <v>19</v>
      </c>
      <c r="D8" s="102" t="s">
        <v>20</v>
      </c>
      <c r="E8" s="102" t="s">
        <v>21</v>
      </c>
      <c r="F8" s="163"/>
      <c r="G8" s="155"/>
      <c r="H8" s="155"/>
    </row>
    <row r="9" spans="1:9" s="1" customFormat="1" ht="14.25">
      <c r="A9" s="103"/>
      <c r="B9" s="103"/>
      <c r="C9" s="103"/>
      <c r="D9" s="103"/>
      <c r="E9" s="103"/>
      <c r="F9" s="104" t="s">
        <v>22</v>
      </c>
      <c r="G9" s="105">
        <f>G17</f>
        <v>145725.44500000001</v>
      </c>
      <c r="H9" s="105">
        <f>H17</f>
        <v>145725.44500000001</v>
      </c>
    </row>
    <row r="10" spans="1:9" s="1" customFormat="1" ht="18.75" customHeight="1">
      <c r="A10" s="106"/>
      <c r="B10" s="106"/>
      <c r="C10" s="106"/>
      <c r="D10" s="106"/>
      <c r="E10" s="106"/>
      <c r="F10" s="106" t="s">
        <v>23</v>
      </c>
      <c r="G10" s="106"/>
      <c r="H10" s="106"/>
    </row>
    <row r="11" spans="1:9" s="83" customFormat="1" ht="35.25" customHeight="1">
      <c r="A11" s="107" t="s">
        <v>54</v>
      </c>
      <c r="B11" s="108"/>
      <c r="C11" s="108"/>
      <c r="D11" s="108"/>
      <c r="E11" s="108"/>
      <c r="F11" s="108" t="s">
        <v>55</v>
      </c>
      <c r="G11" s="109">
        <f>G13</f>
        <v>145725.44500000001</v>
      </c>
      <c r="H11" s="109">
        <f>H13</f>
        <v>145725.44500000001</v>
      </c>
    </row>
    <row r="12" spans="1:9" s="83" customFormat="1" ht="18.75" customHeight="1">
      <c r="A12" s="108"/>
      <c r="B12" s="108"/>
      <c r="C12" s="108"/>
      <c r="D12" s="108"/>
      <c r="E12" s="108"/>
      <c r="F12" s="108" t="s">
        <v>23</v>
      </c>
      <c r="G12" s="108"/>
      <c r="H12" s="108"/>
    </row>
    <row r="13" spans="1:9" s="83" customFormat="1" ht="18" customHeight="1">
      <c r="A13" s="108"/>
      <c r="B13" s="107" t="s">
        <v>56</v>
      </c>
      <c r="C13" s="108"/>
      <c r="D13" s="108"/>
      <c r="E13" s="108"/>
      <c r="F13" s="108" t="s">
        <v>57</v>
      </c>
      <c r="G13" s="109">
        <f>G15</f>
        <v>145725.44500000001</v>
      </c>
      <c r="H13" s="109">
        <f>H15</f>
        <v>145725.44500000001</v>
      </c>
    </row>
    <row r="14" spans="1:9" s="83" customFormat="1" ht="16.5" customHeight="1">
      <c r="A14" s="108"/>
      <c r="B14" s="108"/>
      <c r="C14" s="108"/>
      <c r="D14" s="108"/>
      <c r="E14" s="108"/>
      <c r="F14" s="108" t="s">
        <v>23</v>
      </c>
      <c r="G14" s="108"/>
      <c r="H14" s="108"/>
    </row>
    <row r="15" spans="1:9" s="83" customFormat="1" ht="16.5" customHeight="1">
      <c r="A15" s="108"/>
      <c r="B15" s="108"/>
      <c r="C15" s="107" t="s">
        <v>38</v>
      </c>
      <c r="D15" s="108"/>
      <c r="E15" s="108"/>
      <c r="F15" s="110" t="s">
        <v>57</v>
      </c>
      <c r="G15" s="109">
        <f>G19</f>
        <v>145725.44500000001</v>
      </c>
      <c r="H15" s="109">
        <f>H19</f>
        <v>145725.44500000001</v>
      </c>
    </row>
    <row r="16" spans="1:9" s="83" customFormat="1" ht="16.5" customHeight="1">
      <c r="A16" s="108"/>
      <c r="B16" s="108"/>
      <c r="C16" s="108"/>
      <c r="D16" s="108"/>
      <c r="E16" s="108"/>
      <c r="F16" s="108" t="s">
        <v>23</v>
      </c>
      <c r="G16" s="108"/>
      <c r="H16" s="108"/>
    </row>
    <row r="17" spans="1:8" s="83" customFormat="1" ht="35.25" customHeight="1">
      <c r="A17" s="108"/>
      <c r="B17" s="108"/>
      <c r="C17" s="108"/>
      <c r="D17" s="108"/>
      <c r="E17" s="108"/>
      <c r="F17" s="107" t="s">
        <v>50</v>
      </c>
      <c r="G17" s="111">
        <f>G19</f>
        <v>145725.44500000001</v>
      </c>
      <c r="H17" s="111">
        <f>H19</f>
        <v>145725.44500000001</v>
      </c>
    </row>
    <row r="18" spans="1:8" s="83" customFormat="1" ht="16.5" customHeight="1">
      <c r="A18" s="108"/>
      <c r="B18" s="108"/>
      <c r="C18" s="108"/>
      <c r="D18" s="108"/>
      <c r="E18" s="108"/>
      <c r="F18" s="108" t="s">
        <v>23</v>
      </c>
      <c r="G18" s="108"/>
      <c r="H18" s="108"/>
    </row>
    <row r="19" spans="1:8" s="83" customFormat="1" ht="33" customHeight="1">
      <c r="A19" s="108"/>
      <c r="B19" s="108"/>
      <c r="C19" s="108"/>
      <c r="D19" s="108">
        <v>1072</v>
      </c>
      <c r="E19" s="108"/>
      <c r="F19" s="108" t="s">
        <v>51</v>
      </c>
      <c r="G19" s="112">
        <f>G21</f>
        <v>145725.44500000001</v>
      </c>
      <c r="H19" s="112">
        <f>H21</f>
        <v>145725.44500000001</v>
      </c>
    </row>
    <row r="20" spans="1:8" s="83" customFormat="1" ht="16.5" customHeight="1">
      <c r="A20" s="108"/>
      <c r="B20" s="108"/>
      <c r="C20" s="108"/>
      <c r="D20" s="108"/>
      <c r="E20" s="108"/>
      <c r="F20" s="108" t="s">
        <v>23</v>
      </c>
      <c r="G20" s="108"/>
      <c r="H20" s="108"/>
    </row>
    <row r="21" spans="1:8" s="83" customFormat="1" ht="49.5" customHeight="1">
      <c r="A21" s="108"/>
      <c r="B21" s="108"/>
      <c r="C21" s="108"/>
      <c r="D21" s="108"/>
      <c r="E21" s="108">
        <v>11006</v>
      </c>
      <c r="F21" s="108" t="str">
        <f>'3'!C19</f>
        <v>Խմելու ջուր մատակարարող ընկերություններին առողջացման նպատակով ֆինանսական աջակցության տրամադրում</v>
      </c>
      <c r="G21" s="112">
        <f>G23</f>
        <v>145725.44500000001</v>
      </c>
      <c r="H21" s="112">
        <f>H23</f>
        <v>145725.44500000001</v>
      </c>
    </row>
    <row r="22" spans="1:8" s="83" customFormat="1" ht="16.5" customHeight="1">
      <c r="A22" s="108"/>
      <c r="B22" s="108"/>
      <c r="C22" s="108"/>
      <c r="D22" s="108"/>
      <c r="E22" s="108"/>
      <c r="F22" s="108" t="s">
        <v>24</v>
      </c>
      <c r="G22" s="108"/>
      <c r="H22" s="108"/>
    </row>
    <row r="23" spans="1:8" s="83" customFormat="1" ht="55.5" customHeight="1">
      <c r="A23" s="108"/>
      <c r="B23" s="108"/>
      <c r="C23" s="108"/>
      <c r="D23" s="108"/>
      <c r="E23" s="108"/>
      <c r="F23" s="113" t="s">
        <v>60</v>
      </c>
      <c r="G23" s="114">
        <f>G25</f>
        <v>145725.44500000001</v>
      </c>
      <c r="H23" s="114">
        <f>H25</f>
        <v>145725.44500000001</v>
      </c>
    </row>
    <row r="24" spans="1:8" s="83" customFormat="1" ht="38.25" customHeight="1">
      <c r="A24" s="108"/>
      <c r="B24" s="108"/>
      <c r="C24" s="108"/>
      <c r="D24" s="108"/>
      <c r="E24" s="108"/>
      <c r="F24" s="108" t="s">
        <v>25</v>
      </c>
      <c r="G24" s="108"/>
      <c r="H24" s="108"/>
    </row>
    <row r="25" spans="1:8" s="83" customFormat="1" ht="16.5" customHeight="1">
      <c r="A25" s="108"/>
      <c r="B25" s="108"/>
      <c r="C25" s="108"/>
      <c r="D25" s="108"/>
      <c r="E25" s="108"/>
      <c r="F25" s="108" t="s">
        <v>58</v>
      </c>
      <c r="G25" s="112">
        <f t="shared" ref="G25:H26" si="0">G26</f>
        <v>145725.44500000001</v>
      </c>
      <c r="H25" s="112">
        <f t="shared" si="0"/>
        <v>145725.44500000001</v>
      </c>
    </row>
    <row r="26" spans="1:8" s="83" customFormat="1" ht="13.5">
      <c r="A26" s="108"/>
      <c r="B26" s="108"/>
      <c r="C26" s="108"/>
      <c r="D26" s="108"/>
      <c r="E26" s="108"/>
      <c r="F26" s="108" t="s">
        <v>62</v>
      </c>
      <c r="G26" s="112">
        <f t="shared" si="0"/>
        <v>145725.44500000001</v>
      </c>
      <c r="H26" s="112">
        <f t="shared" si="0"/>
        <v>145725.44500000001</v>
      </c>
    </row>
    <row r="27" spans="1:8" s="83" customFormat="1" ht="16.5" customHeight="1">
      <c r="A27" s="108"/>
      <c r="B27" s="108"/>
      <c r="C27" s="108"/>
      <c r="D27" s="108"/>
      <c r="E27" s="108"/>
      <c r="F27" s="108" t="s">
        <v>63</v>
      </c>
      <c r="G27" s="112">
        <f>G28</f>
        <v>145725.44500000001</v>
      </c>
      <c r="H27" s="112">
        <f>H28</f>
        <v>145725.44500000001</v>
      </c>
    </row>
    <row r="28" spans="1:8" s="83" customFormat="1" ht="51.75" customHeight="1">
      <c r="A28" s="108"/>
      <c r="B28" s="108"/>
      <c r="C28" s="108"/>
      <c r="D28" s="108"/>
      <c r="E28" s="108"/>
      <c r="F28" s="129" t="s">
        <v>87</v>
      </c>
      <c r="G28" s="112">
        <f>'3'!D18</f>
        <v>145725.44500000001</v>
      </c>
      <c r="H28" s="112">
        <f>G28</f>
        <v>145725.44500000001</v>
      </c>
    </row>
    <row r="29" spans="1:8" s="84" customFormat="1">
      <c r="A29" s="115"/>
      <c r="B29" s="115"/>
      <c r="C29" s="115"/>
      <c r="D29" s="115"/>
      <c r="E29" s="115"/>
      <c r="F29" s="115"/>
      <c r="G29" s="115"/>
      <c r="H29" s="115"/>
    </row>
    <row r="30" spans="1:8" s="84" customFormat="1"/>
    <row r="31" spans="1:8" s="84" customFormat="1"/>
    <row r="32" spans="1:8" s="84" customFormat="1"/>
    <row r="33" s="84" customFormat="1"/>
    <row r="34" s="84" customFormat="1"/>
    <row r="35" s="84" customFormat="1"/>
    <row r="36" s="84" customFormat="1"/>
    <row r="37" s="84" customFormat="1"/>
    <row r="38" s="84" customFormat="1"/>
    <row r="39" s="84" customFormat="1"/>
    <row r="40" s="84" customFormat="1"/>
    <row r="41" s="84" customFormat="1"/>
    <row r="42" s="84" customFormat="1"/>
    <row r="43" s="84" customFormat="1"/>
    <row r="44" s="84" customFormat="1"/>
    <row r="45" s="84" customFormat="1"/>
    <row r="46" s="84" customFormat="1"/>
    <row r="47" s="84" customFormat="1"/>
    <row r="48" s="84" customFormat="1"/>
    <row r="49" s="84" customFormat="1"/>
    <row r="50" s="84" customFormat="1"/>
  </sheetData>
  <mergeCells count="9">
    <mergeCell ref="A2:H2"/>
    <mergeCell ref="G7:G8"/>
    <mergeCell ref="H7:H8"/>
    <mergeCell ref="A3:H3"/>
    <mergeCell ref="A6:C7"/>
    <mergeCell ref="D6:E7"/>
    <mergeCell ref="F6:F8"/>
    <mergeCell ref="A4:H4"/>
    <mergeCell ref="G6:H6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B12" sqref="B12:E12"/>
    </sheetView>
  </sheetViews>
  <sheetFormatPr defaultRowHeight="12.75"/>
  <cols>
    <col min="1" max="1" width="12.85546875" customWidth="1"/>
    <col min="2" max="2" width="12.140625" customWidth="1"/>
    <col min="3" max="3" width="15.5703125" customWidth="1"/>
    <col min="4" max="4" width="16.85546875" customWidth="1"/>
    <col min="5" max="5" width="13.7109375" customWidth="1"/>
    <col min="6" max="6" width="35.140625" customWidth="1"/>
    <col min="7" max="7" width="29.28515625" customWidth="1"/>
  </cols>
  <sheetData>
    <row r="1" spans="1:9" s="9" customFormat="1" ht="17.25" customHeight="1">
      <c r="E1" s="75"/>
      <c r="F1" s="75"/>
      <c r="G1" s="128" t="s">
        <v>76</v>
      </c>
      <c r="I1" s="76"/>
    </row>
    <row r="2" spans="1:9" s="6" customFormat="1" ht="20.25" customHeight="1">
      <c r="A2" s="154" t="s">
        <v>67</v>
      </c>
      <c r="B2" s="154"/>
      <c r="C2" s="154"/>
      <c r="D2" s="154"/>
      <c r="E2" s="154"/>
      <c r="F2" s="154"/>
      <c r="G2" s="154"/>
      <c r="H2" s="76"/>
      <c r="I2" s="76"/>
    </row>
    <row r="3" spans="1:9" s="65" customFormat="1" ht="14.25" customHeight="1">
      <c r="B3" s="10"/>
      <c r="D3" s="154" t="s">
        <v>68</v>
      </c>
      <c r="E3" s="154"/>
      <c r="F3" s="154"/>
      <c r="G3" s="154"/>
      <c r="H3" s="61"/>
    </row>
    <row r="4" spans="1:9" s="6" customFormat="1" ht="16.5" customHeight="1">
      <c r="A4" s="154"/>
      <c r="B4" s="154"/>
      <c r="C4" s="154"/>
      <c r="D4" s="154"/>
      <c r="E4" s="154"/>
      <c r="F4" s="154"/>
      <c r="G4" s="154"/>
      <c r="H4" s="76"/>
      <c r="I4" s="76"/>
    </row>
    <row r="5" spans="1:9" s="6" customFormat="1" ht="52.5" customHeight="1">
      <c r="A5" s="164" t="s">
        <v>96</v>
      </c>
      <c r="B5" s="164"/>
      <c r="C5" s="164"/>
      <c r="D5" s="164"/>
      <c r="E5" s="164"/>
      <c r="F5" s="164"/>
      <c r="G5" s="164"/>
      <c r="H5" s="85"/>
      <c r="I5" s="85"/>
    </row>
    <row r="7" spans="1:9" s="116" customFormat="1" ht="16.5" customHeight="1">
      <c r="A7" s="117"/>
      <c r="B7" s="117"/>
      <c r="C7" s="118"/>
      <c r="D7" s="118"/>
      <c r="E7" s="118"/>
      <c r="F7" s="117"/>
      <c r="G7" s="17" t="s">
        <v>91</v>
      </c>
    </row>
    <row r="8" spans="1:9" s="116" customFormat="1" ht="45" customHeight="1">
      <c r="A8" s="190" t="s">
        <v>80</v>
      </c>
      <c r="B8" s="191"/>
      <c r="C8" s="192" t="s">
        <v>81</v>
      </c>
      <c r="D8" s="192"/>
      <c r="E8" s="192"/>
      <c r="F8" s="192" t="s">
        <v>82</v>
      </c>
      <c r="G8" s="133" t="s">
        <v>92</v>
      </c>
    </row>
    <row r="9" spans="1:9" s="116" customFormat="1" ht="49.5" customHeight="1">
      <c r="A9" s="127" t="s">
        <v>0</v>
      </c>
      <c r="B9" s="127" t="s">
        <v>1</v>
      </c>
      <c r="C9" s="192"/>
      <c r="D9" s="192"/>
      <c r="E9" s="192"/>
      <c r="F9" s="192"/>
      <c r="G9" s="131" t="s">
        <v>44</v>
      </c>
    </row>
    <row r="10" spans="1:9" s="116" customFormat="1" ht="12.75" customHeight="1">
      <c r="A10" s="120">
        <v>1</v>
      </c>
      <c r="B10" s="120">
        <v>2</v>
      </c>
      <c r="C10" s="182">
        <v>3</v>
      </c>
      <c r="D10" s="182"/>
      <c r="E10" s="182"/>
      <c r="F10" s="120">
        <v>4</v>
      </c>
      <c r="G10" s="121">
        <v>5</v>
      </c>
    </row>
    <row r="11" spans="1:9" s="116" customFormat="1" ht="32.25" customHeight="1">
      <c r="A11" s="183" t="s">
        <v>65</v>
      </c>
      <c r="B11" s="184"/>
      <c r="C11" s="184"/>
      <c r="D11" s="184"/>
      <c r="E11" s="184"/>
      <c r="F11" s="185"/>
      <c r="G11" s="122">
        <f>G12</f>
        <v>145725.4</v>
      </c>
    </row>
    <row r="12" spans="1:9" s="116" customFormat="1" ht="24.75" customHeight="1">
      <c r="A12" s="119">
        <v>1072</v>
      </c>
      <c r="B12" s="186" t="s">
        <v>83</v>
      </c>
      <c r="C12" s="187"/>
      <c r="D12" s="187"/>
      <c r="E12" s="188"/>
      <c r="F12" s="123"/>
      <c r="G12" s="124">
        <f>G13</f>
        <v>145725.4</v>
      </c>
    </row>
    <row r="13" spans="1:9" s="116" customFormat="1" ht="47.25" customHeight="1">
      <c r="A13" s="167"/>
      <c r="B13" s="170">
        <v>11006</v>
      </c>
      <c r="C13" s="189" t="s">
        <v>64</v>
      </c>
      <c r="D13" s="189"/>
      <c r="E13" s="189"/>
      <c r="F13" s="132" t="s">
        <v>94</v>
      </c>
      <c r="G13" s="124">
        <f>G14+G15+G16</f>
        <v>145725.4</v>
      </c>
    </row>
    <row r="14" spans="1:9" s="116" customFormat="1" ht="37.5" customHeight="1">
      <c r="A14" s="168"/>
      <c r="B14" s="171"/>
      <c r="C14" s="173"/>
      <c r="D14" s="174"/>
      <c r="E14" s="175"/>
      <c r="F14" s="125" t="s">
        <v>84</v>
      </c>
      <c r="G14" s="126">
        <v>84025.2</v>
      </c>
    </row>
    <row r="15" spans="1:9" ht="24.75" customHeight="1">
      <c r="A15" s="168"/>
      <c r="B15" s="171"/>
      <c r="C15" s="176"/>
      <c r="D15" s="177"/>
      <c r="E15" s="178"/>
      <c r="F15" s="125" t="s">
        <v>85</v>
      </c>
      <c r="G15" s="126">
        <v>59119.8</v>
      </c>
    </row>
    <row r="16" spans="1:9" ht="29.25" customHeight="1">
      <c r="A16" s="169"/>
      <c r="B16" s="172"/>
      <c r="C16" s="179"/>
      <c r="D16" s="180"/>
      <c r="E16" s="181"/>
      <c r="F16" s="125" t="s">
        <v>86</v>
      </c>
      <c r="G16" s="126">
        <v>2580.4</v>
      </c>
    </row>
  </sheetData>
  <mergeCells count="14">
    <mergeCell ref="D3:G3"/>
    <mergeCell ref="A2:G2"/>
    <mergeCell ref="A5:G5"/>
    <mergeCell ref="A13:A16"/>
    <mergeCell ref="B13:B16"/>
    <mergeCell ref="C14:E16"/>
    <mergeCell ref="C10:E10"/>
    <mergeCell ref="A11:F11"/>
    <mergeCell ref="B12:E12"/>
    <mergeCell ref="C13:E13"/>
    <mergeCell ref="A8:B8"/>
    <mergeCell ref="C8:E9"/>
    <mergeCell ref="F8:F9"/>
    <mergeCell ref="A4:G4"/>
  </mergeCells>
  <pageMargins left="0.70866141732283472" right="0.70866141732283472" top="0.74803149606299213" bottom="0.74803149606299213" header="0.31496062992125984" footer="0.31496062992125984"/>
  <pageSetup scale="9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0"/>
  </sheetPr>
  <dimension ref="A1:I19"/>
  <sheetViews>
    <sheetView zoomScaleSheetLayoutView="100" workbookViewId="0">
      <selection activeCell="B1" sqref="B1"/>
    </sheetView>
  </sheetViews>
  <sheetFormatPr defaultRowHeight="13.5"/>
  <cols>
    <col min="1" max="1" width="39.42578125" style="1" customWidth="1"/>
    <col min="2" max="2" width="47.5703125" style="1" customWidth="1"/>
    <col min="3" max="4" width="18.42578125" style="1" bestFit="1" customWidth="1"/>
    <col min="5" max="16384" width="9.140625" style="1"/>
  </cols>
  <sheetData>
    <row r="1" spans="1:9" s="9" customFormat="1" ht="17.25" customHeight="1">
      <c r="D1" s="134" t="s">
        <v>89</v>
      </c>
      <c r="E1" s="80"/>
      <c r="F1" s="80"/>
      <c r="G1" s="80"/>
      <c r="H1" s="80"/>
      <c r="I1" s="76"/>
    </row>
    <row r="2" spans="1:9" s="6" customFormat="1" ht="20.25" customHeight="1">
      <c r="B2" s="76"/>
      <c r="C2" s="76"/>
      <c r="D2" s="134" t="s">
        <v>67</v>
      </c>
      <c r="E2" s="76"/>
      <c r="F2" s="76"/>
      <c r="G2" s="76"/>
      <c r="H2" s="76"/>
      <c r="I2" s="76"/>
    </row>
    <row r="3" spans="1:9" s="6" customFormat="1" ht="16.5" customHeight="1">
      <c r="B3" s="76"/>
      <c r="D3" s="134" t="s">
        <v>68</v>
      </c>
      <c r="E3" s="76"/>
      <c r="F3" s="76"/>
      <c r="G3" s="76"/>
      <c r="H3" s="76"/>
      <c r="I3" s="76"/>
    </row>
    <row r="4" spans="1:9" s="6" customFormat="1" ht="16.5" customHeight="1">
      <c r="B4" s="76"/>
      <c r="D4" s="134"/>
      <c r="E4" s="76"/>
      <c r="F4" s="76"/>
      <c r="G4" s="76"/>
      <c r="H4" s="76"/>
      <c r="I4" s="76"/>
    </row>
    <row r="5" spans="1:9" ht="22.5" customHeight="1">
      <c r="C5" s="195" t="s">
        <v>47</v>
      </c>
      <c r="D5" s="195"/>
    </row>
    <row r="6" spans="1:9" ht="45" customHeight="1">
      <c r="A6" s="196" t="s">
        <v>97</v>
      </c>
      <c r="B6" s="196"/>
      <c r="C6" s="196"/>
      <c r="D6" s="196"/>
    </row>
    <row r="8" spans="1:9" s="47" customFormat="1" ht="24" customHeight="1">
      <c r="A8" s="197" t="s">
        <v>65</v>
      </c>
      <c r="B8" s="198"/>
      <c r="C8" s="198"/>
      <c r="D8" s="199"/>
    </row>
    <row r="9" spans="1:9" s="47" customFormat="1" ht="16.5" customHeight="1">
      <c r="A9" s="200" t="s">
        <v>4</v>
      </c>
      <c r="B9" s="201"/>
      <c r="C9" s="201"/>
      <c r="D9" s="202"/>
    </row>
    <row r="10" spans="1:9" s="47" customFormat="1" ht="54.75" customHeight="1">
      <c r="A10" s="49" t="s">
        <v>5</v>
      </c>
      <c r="B10" s="50">
        <v>1072</v>
      </c>
      <c r="C10" s="203" t="s">
        <v>37</v>
      </c>
      <c r="D10" s="204"/>
    </row>
    <row r="11" spans="1:9" s="47" customFormat="1" ht="39" customHeight="1">
      <c r="A11" s="49" t="s">
        <v>6</v>
      </c>
      <c r="B11" s="50">
        <v>11006</v>
      </c>
      <c r="C11" s="51" t="s">
        <v>7</v>
      </c>
      <c r="D11" s="51" t="s">
        <v>8</v>
      </c>
    </row>
    <row r="12" spans="1:9" s="47" customFormat="1" ht="45.75" customHeight="1">
      <c r="A12" s="49" t="s">
        <v>9</v>
      </c>
      <c r="B12" s="50" t="str">
        <f>'3'!C19</f>
        <v>Խմելու ջուր մատակարարող ընկերություններին առողջացման նպատակով ֆինանսական աջակցության տրամադրում</v>
      </c>
      <c r="C12" s="52"/>
      <c r="D12" s="52"/>
    </row>
    <row r="13" spans="1:9" s="47" customFormat="1" ht="54" customHeight="1">
      <c r="A13" s="49" t="s">
        <v>10</v>
      </c>
      <c r="B13" s="50" t="str">
        <f>'3'!C21</f>
        <v>«Հայջրմուղկոյուղի», «Լոռի-ջրմուղկոյուղի», Նոր Ակունք» ՓԲԸ-ների հարկային պարտավորությունների մարում և հարկադիր կատարման ծառայությունների վճարում</v>
      </c>
      <c r="C13" s="52"/>
      <c r="D13" s="52"/>
    </row>
    <row r="14" spans="1:9" s="47" customFormat="1" ht="20.25" customHeight="1">
      <c r="A14" s="49" t="s">
        <v>11</v>
      </c>
      <c r="B14" s="50" t="str">
        <f>'3'!C23</f>
        <v xml:space="preserve"> Ծառայությունների մատուցում</v>
      </c>
      <c r="C14" s="52"/>
      <c r="D14" s="52"/>
    </row>
    <row r="15" spans="1:9" s="47" customFormat="1" ht="32.25" customHeight="1">
      <c r="A15" s="49" t="s">
        <v>36</v>
      </c>
      <c r="B15" s="50" t="s">
        <v>74</v>
      </c>
      <c r="C15" s="52"/>
      <c r="D15" s="52"/>
    </row>
    <row r="16" spans="1:9" s="47" customFormat="1" ht="21.75" customHeight="1">
      <c r="A16" s="203" t="s">
        <v>12</v>
      </c>
      <c r="B16" s="204"/>
      <c r="C16" s="52"/>
      <c r="D16" s="52"/>
    </row>
    <row r="17" spans="1:4" s="47" customFormat="1" ht="21.75" customHeight="1">
      <c r="A17" s="193" t="s">
        <v>75</v>
      </c>
      <c r="B17" s="194"/>
      <c r="C17" s="79">
        <v>3</v>
      </c>
      <c r="D17" s="79">
        <v>3</v>
      </c>
    </row>
    <row r="18" spans="1:4" s="47" customFormat="1" ht="23.25" customHeight="1">
      <c r="A18" s="193" t="s">
        <v>13</v>
      </c>
      <c r="B18" s="194"/>
      <c r="C18" s="53">
        <f>'4'!G28</f>
        <v>145725.44500000001</v>
      </c>
      <c r="D18" s="53">
        <f>C18</f>
        <v>145725.44500000001</v>
      </c>
    </row>
    <row r="19" spans="1:4" s="47" customFormat="1" ht="23.25" customHeight="1">
      <c r="A19" s="54"/>
      <c r="B19" s="54"/>
      <c r="C19" s="55"/>
      <c r="D19" s="55"/>
    </row>
  </sheetData>
  <mergeCells count="8">
    <mergeCell ref="A18:B18"/>
    <mergeCell ref="A17:B17"/>
    <mergeCell ref="C5:D5"/>
    <mergeCell ref="A6:D6"/>
    <mergeCell ref="A8:D8"/>
    <mergeCell ref="A9:D9"/>
    <mergeCell ref="A16:B16"/>
    <mergeCell ref="C10:D10"/>
  </mergeCells>
  <pageMargins left="0.7" right="0.7" top="0.75" bottom="0.75" header="0.3" footer="0.3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0"/>
  </sheetPr>
  <dimension ref="A1:D14"/>
  <sheetViews>
    <sheetView view="pageBreakPreview" zoomScaleSheetLayoutView="100" workbookViewId="0">
      <selection activeCell="A3" sqref="A3"/>
    </sheetView>
  </sheetViews>
  <sheetFormatPr defaultRowHeight="13.5"/>
  <cols>
    <col min="1" max="1" width="39.42578125" style="1" customWidth="1"/>
    <col min="2" max="2" width="47.5703125" style="1" customWidth="1"/>
    <col min="3" max="4" width="18.42578125" style="1" bestFit="1" customWidth="1"/>
    <col min="5" max="16384" width="9.140625" style="1"/>
  </cols>
  <sheetData>
    <row r="1" spans="1:4" ht="27" customHeight="1">
      <c r="C1" s="195" t="s">
        <v>48</v>
      </c>
      <c r="D1" s="195"/>
    </row>
    <row r="2" spans="1:4" ht="45" customHeight="1">
      <c r="A2" s="196" t="s">
        <v>98</v>
      </c>
      <c r="B2" s="196"/>
      <c r="C2" s="196"/>
      <c r="D2" s="196"/>
    </row>
    <row r="4" spans="1:4" s="47" customFormat="1" ht="21" customHeight="1">
      <c r="A4" s="205" t="s">
        <v>77</v>
      </c>
      <c r="B4" s="206"/>
      <c r="C4" s="206"/>
      <c r="D4" s="207"/>
    </row>
    <row r="5" spans="1:4" s="47" customFormat="1" ht="21.75" customHeight="1">
      <c r="A5" s="200" t="s">
        <v>59</v>
      </c>
      <c r="B5" s="201"/>
      <c r="C5" s="201"/>
      <c r="D5" s="202"/>
    </row>
    <row r="6" spans="1:4" s="47" customFormat="1" ht="41.25" customHeight="1">
      <c r="A6" s="49" t="s">
        <v>5</v>
      </c>
      <c r="B6" s="50">
        <v>1072</v>
      </c>
      <c r="C6" s="203" t="s">
        <v>37</v>
      </c>
      <c r="D6" s="204"/>
    </row>
    <row r="7" spans="1:4" s="47" customFormat="1" ht="41.25" customHeight="1">
      <c r="A7" s="49" t="s">
        <v>6</v>
      </c>
      <c r="B7" s="50">
        <v>11006</v>
      </c>
      <c r="C7" s="51" t="s">
        <v>7</v>
      </c>
      <c r="D7" s="51" t="s">
        <v>8</v>
      </c>
    </row>
    <row r="8" spans="1:4" s="47" customFormat="1" ht="41.25" customHeight="1">
      <c r="A8" s="49" t="s">
        <v>9</v>
      </c>
      <c r="B8" s="50" t="str">
        <f>'6.1'!B12</f>
        <v>Խմելու ջուր մատակարարող ընկերություններին առողջացման նպատակով ֆինանսական աջակցության տրամադրում</v>
      </c>
      <c r="C8" s="52"/>
      <c r="D8" s="52"/>
    </row>
    <row r="9" spans="1:4" s="47" customFormat="1" ht="54.75" customHeight="1">
      <c r="A9" s="49" t="s">
        <v>10</v>
      </c>
      <c r="B9" s="50" t="str">
        <f>'6.1'!B13</f>
        <v>«Հայջրմուղկոյուղի», «Լոռի-ջրմուղկոյուղի», Նոր Ակունք» ՓԲԸ-ների հարկային պարտավորությունների մարում և հարկադիր կատարման ծառայությունների վճարում</v>
      </c>
      <c r="C9" s="52"/>
      <c r="D9" s="52"/>
    </row>
    <row r="10" spans="1:4" s="47" customFormat="1" ht="18.75" customHeight="1">
      <c r="A10" s="49" t="s">
        <v>11</v>
      </c>
      <c r="B10" s="50" t="str">
        <f>'6.1'!B14</f>
        <v xml:space="preserve"> Ծառայությունների մատուցում</v>
      </c>
      <c r="C10" s="52"/>
      <c r="D10" s="52"/>
    </row>
    <row r="11" spans="1:4" s="47" customFormat="1" ht="28.5" customHeight="1">
      <c r="A11" s="49" t="s">
        <v>36</v>
      </c>
      <c r="B11" s="50" t="s">
        <v>78</v>
      </c>
      <c r="C11" s="52"/>
      <c r="D11" s="52"/>
    </row>
    <row r="12" spans="1:4" s="47" customFormat="1" ht="21.75" customHeight="1">
      <c r="A12" s="203" t="s">
        <v>12</v>
      </c>
      <c r="B12" s="204"/>
      <c r="C12" s="52"/>
      <c r="D12" s="52"/>
    </row>
    <row r="13" spans="1:4" s="47" customFormat="1" ht="21.75" customHeight="1">
      <c r="A13" s="193" t="s">
        <v>75</v>
      </c>
      <c r="B13" s="194"/>
      <c r="C13" s="79">
        <v>3</v>
      </c>
      <c r="D13" s="79">
        <v>3</v>
      </c>
    </row>
    <row r="14" spans="1:4" s="47" customFormat="1" ht="41.25" customHeight="1">
      <c r="A14" s="193" t="s">
        <v>13</v>
      </c>
      <c r="B14" s="194"/>
      <c r="C14" s="53">
        <f>'6.1'!C18</f>
        <v>145725.44500000001</v>
      </c>
      <c r="D14" s="53">
        <f>C14</f>
        <v>145725.44500000001</v>
      </c>
    </row>
  </sheetData>
  <mergeCells count="8">
    <mergeCell ref="A12:B12"/>
    <mergeCell ref="A14:B14"/>
    <mergeCell ref="A13:B13"/>
    <mergeCell ref="C1:D1"/>
    <mergeCell ref="A2:D2"/>
    <mergeCell ref="A4:D4"/>
    <mergeCell ref="A5:D5"/>
    <mergeCell ref="C6:D6"/>
  </mergeCells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6.1</vt:lpstr>
      <vt:lpstr>6.2</vt:lpstr>
      <vt:lpstr>'1'!Область_печати</vt:lpstr>
      <vt:lpstr>'6.2'!Область_печати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https:/mul-scws.gov.am/tasks/docs/attachment.php?id=56682&amp;fn=2havelvatsner-4-8.xlsx&amp;out=0&amp;token=a2e864de075cdd8dc043</cp:keywords>
  <cp:lastModifiedBy>Home</cp:lastModifiedBy>
  <cp:lastPrinted>2020-07-09T11:31:44Z</cp:lastPrinted>
  <dcterms:created xsi:type="dcterms:W3CDTF">2019-09-05T08:56:09Z</dcterms:created>
  <dcterms:modified xsi:type="dcterms:W3CDTF">2020-07-22T18:32:03Z</dcterms:modified>
</cp:coreProperties>
</file>