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ownloads\chrome\"/>
    </mc:Choice>
  </mc:AlternateContent>
  <bookViews>
    <workbookView xWindow="0" yWindow="0" windowWidth="25125" windowHeight="12300" activeTab="1"/>
  </bookViews>
  <sheets>
    <sheet name="1" sheetId="18" r:id="rId1"/>
    <sheet name="2" sheetId="21" r:id="rId2"/>
    <sheet name="3" sheetId="26" r:id="rId3"/>
  </sheets>
  <definedNames>
    <definedName name="_xlnm.Print_Area" localSheetId="2">'3'!$A$1:$G$6</definedName>
  </definedNames>
  <calcPr calcId="162913"/>
</workbook>
</file>

<file path=xl/calcChain.xml><?xml version="1.0" encoding="utf-8"?>
<calcChain xmlns="http://schemas.openxmlformats.org/spreadsheetml/2006/main">
  <c r="G16" i="26" l="1"/>
  <c r="G15" i="26"/>
  <c r="G14" i="26"/>
  <c r="G10" i="26" s="1"/>
  <c r="G9" i="26" s="1"/>
  <c r="G12" i="26"/>
  <c r="D17" i="21" l="1"/>
  <c r="D15" i="21" s="1"/>
  <c r="D13" i="21" s="1"/>
  <c r="F17" i="21"/>
  <c r="F15" i="21" s="1"/>
  <c r="F13" i="21" s="1"/>
  <c r="D19" i="18" l="1"/>
  <c r="D16" i="18" l="1"/>
  <c r="D14" i="18" s="1"/>
  <c r="D12" i="18" s="1"/>
  <c r="E16" i="18"/>
  <c r="E14" i="18" s="1"/>
  <c r="E12" i="18" s="1"/>
  <c r="F16" i="18"/>
  <c r="F14" i="18" s="1"/>
  <c r="F12" i="18" s="1"/>
  <c r="H12" i="18" l="1"/>
  <c r="D11" i="21" l="1"/>
  <c r="G16" i="18"/>
  <c r="G14" i="18" s="1"/>
  <c r="G12" i="18" l="1"/>
  <c r="F11" i="21" l="1"/>
</calcChain>
</file>

<file path=xl/sharedStrings.xml><?xml version="1.0" encoding="utf-8"?>
<sst xmlns="http://schemas.openxmlformats.org/spreadsheetml/2006/main" count="80" uniqueCount="63">
  <si>
    <t>Ծրագրային դասիչը</t>
  </si>
  <si>
    <t>ՀՀ պետական եկամուտների կոմիտե</t>
  </si>
  <si>
    <t>ԸՆԴԱՄԵՆԸ</t>
  </si>
  <si>
    <t>այդ թվում՝</t>
  </si>
  <si>
    <t>___________  ___-ի N _______     որոշման</t>
  </si>
  <si>
    <t>Բյուջետային հատկացումների գլխավոր կարգադրիչների,  ծրագրերի և միջոցառումների անվանումները</t>
  </si>
  <si>
    <t>Ընդամենը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</si>
  <si>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</si>
  <si>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</si>
  <si>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</si>
  <si>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</si>
  <si>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</si>
  <si>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</si>
  <si>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</si>
  <si>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</si>
  <si>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այդ թվում ըստ կատարողների՝</t>
  </si>
  <si>
    <t>(հազ. դրամ)</t>
  </si>
  <si>
    <t>միջոցառումը</t>
  </si>
  <si>
    <t>ծրագիրը</t>
  </si>
  <si>
    <t xml:space="preserve"> --------------------ի  N --------- Ն  որոշման</t>
  </si>
  <si>
    <t>այդ թվում՝ ըստ ուղղությունների</t>
  </si>
  <si>
    <t xml:space="preserve">ՀՀ կառավարության 2020 թվականի </t>
  </si>
  <si>
    <t>ՀՀ կառավարության 2020  թվականի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</si>
  <si>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</si>
  <si>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</si>
  <si>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</si>
  <si>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</si>
  <si>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</si>
  <si>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</si>
  <si>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</si>
  <si>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</si>
  <si>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</si>
  <si>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</si>
  <si>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</si>
  <si>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</si>
  <si>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Գումարը (հազար դրամ)</t>
  </si>
  <si>
    <t>ինն ամիս</t>
  </si>
  <si>
    <t xml:space="preserve">տարի </t>
  </si>
  <si>
    <t xml:space="preserve">այդ թվում՝ </t>
  </si>
  <si>
    <t>ՀՀ պետական եկամուտների կոմիտեի շենքային պայմանների բարելավում</t>
  </si>
  <si>
    <t>ՀՀ  ՊԵԿ Գավառ քաղաքի Հերոս քաղաք Նովոռոսիյսկի թիվ 4 հասցեի վարչական շենքի վերանորոգման աշխատանքներ</t>
  </si>
  <si>
    <t>ՀՀ ՊԵԿ Արմավիրի մարզի վարչական շենքի կապիտալ վերանորոգում (Էջմիածնի վարչական շենք. Էջմիածին, Նար-Դոսի 11 հասցեում)</t>
  </si>
  <si>
    <t>Հավելված N 1</t>
  </si>
  <si>
    <t>Հավելված N 2</t>
  </si>
  <si>
    <t>Հավելված N 3</t>
  </si>
  <si>
    <t>ՀԱՅԱՍՏԱՆԻ ՀԱՆՐԱՊԵՏՈՒԹՅԱՆ ԿԱՌԱՎԱՐՈՒԹՅԱՆ 2019 ԹՎԱԿԱՆԻ ԴԵԿՏԵՄԲԵՐԻ 26-Ի N 1919-Ն ՈՐՈՇՄԱՆ  N 10  ՀԱՎԵԼՎԱԾՈՒՄ ԿԱՏԱՐՎՈՂ ՓՈՓՈԽՈՒԹՅՈՒՆՆԵՐԸ</t>
  </si>
  <si>
    <t xml:space="preserve">1023 31004  </t>
  </si>
  <si>
    <t>այլ շենք, շինությունների հինանորոգում</t>
  </si>
  <si>
    <t>դրամ</t>
  </si>
  <si>
    <t>45611300-1</t>
  </si>
  <si>
    <t>ԲՄ</t>
  </si>
  <si>
    <t>ՄԱՍ II. ԱՇԽԱՏԱՆՔՆԵՐ</t>
  </si>
  <si>
    <t>ՄԱՍ III. ԾԱՌԱՅՈՒԹՅՈՒՆՆԵՐ</t>
  </si>
  <si>
    <t>71351540-1</t>
  </si>
  <si>
    <t>տեխնիկական հսկողության ծառայություններ</t>
  </si>
  <si>
    <t>ԳՀ</t>
  </si>
  <si>
    <t>98111140-1</t>
  </si>
  <si>
    <t>հեղինակային հսկողության ծառայություններ</t>
  </si>
  <si>
    <t>ՄԱ</t>
  </si>
  <si>
    <t>«ՀԱՅԱՍՏԱՆԻ ՀԱՆՐԱՊԵՏՈՒԹՅԱՆ 2020 ԹՎԱԿԱՆԻ ՊԵՏԱԿԱՆ ԲՅՈՒՋԵԻ ՄԱՍԻՆ» ՕՐԵՆՔԻ N1 ՀԱՎԵԼՎԱԾԻ  N 3 ԱՂՅՈՒՍԱԿՈՒՄ  ԿԱՏԱՐՎՈՂ ՎԵՐԱԲԱՇԽՈՒՄԸ</t>
  </si>
  <si>
    <t xml:space="preserve">Ցուցանիշների փոփոխությունը (նվազեցումները նշված են փակագծերում) 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</si>
  <si>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</si>
  <si>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2019 ԹՎԱԿԱՆԻ ԴԵԿՏԵՄԲԵՐԻ 26-Ի N 1919-Ն ՈՐՈՇՄԱՆ N 5 ՀԱՎԵԼՎԱԾԻ N 2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</si>
</sst>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 _-;\-* #,##0.00\ _ _-;_-* &quot;-&quot;??\ _ _-;_-@_-"/>
    <numFmt numFmtId="165" formatCode="_(* #,##0.00_);_(* \(#,##0.00\);_(* &quot;-&quot;??_);_(@_)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(* #,##0_);_(* \(#,##0\);_(* &quot;-&quot;??_);_(@_)"/>
    <numFmt numFmtId="171" formatCode="#,##0.0_);\(#,##0.0\)"/>
  </numFmts>
  <fonts count="25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u/>
      <sz val="11"/>
      <color theme="1"/>
      <name val="GHEA Grapalat"/>
      <family val="3"/>
    </font>
    <font>
      <sz val="10"/>
      <color rgb="FFFF0000"/>
      <name val="Times New Roman"/>
      <family val="1"/>
    </font>
    <font>
      <sz val="11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color rgb="FFFF0000"/>
      <name val="Calibri"/>
      <family val="2"/>
    </font>
    <font>
      <sz val="12"/>
      <color rgb="FFFF0000"/>
      <name val="GHEA Grapalat"/>
      <family val="3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169" fontId="14" fillId="0" borderId="0" applyFill="0" applyBorder="0" applyProtection="0">
      <alignment horizontal="right" vertical="top"/>
    </xf>
    <xf numFmtId="0" fontId="2" fillId="0" borderId="0"/>
  </cellStyleXfs>
  <cellXfs count="113">
    <xf numFmtId="0" fontId="0" fillId="0" borderId="0" xfId="0" applyFill="1" applyBorder="1" applyAlignment="1">
      <alignment horizontal="left" vertical="top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Fill="1" applyAlignment="1">
      <alignment horizontal="right"/>
    </xf>
    <xf numFmtId="0" fontId="12" fillId="0" borderId="1" xfId="0" applyFont="1" applyBorder="1" applyAlignment="1">
      <alignment vertical="center"/>
    </xf>
    <xf numFmtId="0" fontId="10" fillId="0" borderId="0" xfId="0" applyFont="1" applyFill="1" applyBorder="1" applyAlignment="1"/>
    <xf numFmtId="0" fontId="10" fillId="0" borderId="0" xfId="0" applyFont="1" applyFill="1" applyAlignment="1">
      <alignment horizontal="right"/>
    </xf>
    <xf numFmtId="0" fontId="12" fillId="0" borderId="1" xfId="0" applyFont="1" applyBorder="1" applyAlignment="1">
      <alignment horizontal="center" vertical="top" wrapText="1"/>
    </xf>
    <xf numFmtId="166" fontId="15" fillId="0" borderId="0" xfId="12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left" vertical="top" shrinkToFi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top" wrapText="1"/>
    </xf>
    <xf numFmtId="171" fontId="16" fillId="0" borderId="0" xfId="0" applyNumberFormat="1" applyFont="1" applyFill="1" applyAlignment="1">
      <alignment vertical="center" wrapText="1"/>
    </xf>
    <xf numFmtId="171" fontId="15" fillId="0" borderId="0" xfId="0" applyNumberFormat="1" applyFont="1" applyFill="1" applyAlignment="1">
      <alignment vertical="center" wrapText="1"/>
    </xf>
    <xf numFmtId="167" fontId="3" fillId="0" borderId="0" xfId="3" applyNumberFormat="1" applyFont="1" applyAlignment="1">
      <alignment horizontal="right" vertical="center"/>
    </xf>
    <xf numFmtId="171" fontId="16" fillId="0" borderId="0" xfId="0" applyNumberFormat="1" applyFont="1" applyFill="1" applyAlignment="1">
      <alignment horizontal="right" vertical="center" wrapText="1"/>
    </xf>
    <xf numFmtId="49" fontId="16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1" fontId="16" fillId="0" borderId="0" xfId="0" applyNumberFormat="1" applyFont="1" applyFill="1" applyAlignment="1">
      <alignment horizontal="center" vertical="center" wrapText="1"/>
    </xf>
    <xf numFmtId="171" fontId="17" fillId="0" borderId="0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71" fontId="6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71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wrapText="1"/>
    </xf>
    <xf numFmtId="0" fontId="12" fillId="0" borderId="3" xfId="0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shrinkToFit="1"/>
    </xf>
    <xf numFmtId="0" fontId="4" fillId="2" borderId="14" xfId="0" applyFont="1" applyFill="1" applyBorder="1" applyAlignment="1">
      <alignment horizontal="left" vertical="top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65" fontId="9" fillId="0" borderId="0" xfId="0" applyNumberFormat="1" applyFont="1"/>
    <xf numFmtId="171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171" fontId="6" fillId="0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vertical="center" wrapText="1"/>
    </xf>
    <xf numFmtId="167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66" fontId="12" fillId="0" borderId="1" xfId="0" applyNumberFormat="1" applyFont="1" applyBorder="1" applyAlignment="1">
      <alignment horizontal="right" wrapText="1"/>
    </xf>
    <xf numFmtId="0" fontId="8" fillId="0" borderId="0" xfId="0" applyFont="1" applyFill="1" applyAlignment="1">
      <alignment horizontal="center" wrapText="1"/>
    </xf>
    <xf numFmtId="0" fontId="12" fillId="0" borderId="3" xfId="0" applyFont="1" applyBorder="1" applyAlignment="1">
      <alignment vertical="top" wrapText="1"/>
    </xf>
    <xf numFmtId="168" fontId="12" fillId="0" borderId="1" xfId="3" applyNumberFormat="1" applyFont="1" applyBorder="1" applyAlignment="1">
      <alignment horizontal="right" wrapText="1"/>
    </xf>
    <xf numFmtId="168" fontId="4" fillId="0" borderId="1" xfId="3" applyNumberFormat="1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left" vertical="top" wrapText="1"/>
    </xf>
    <xf numFmtId="0" fontId="9" fillId="0" borderId="1" xfId="0" applyFont="1" applyBorder="1"/>
    <xf numFmtId="0" fontId="19" fillId="0" borderId="0" xfId="0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/>
    </xf>
    <xf numFmtId="166" fontId="23" fillId="0" borderId="0" xfId="12" applyNumberFormat="1" applyFont="1" applyFill="1" applyBorder="1" applyAlignment="1">
      <alignment horizontal="right" vertical="center"/>
    </xf>
    <xf numFmtId="166" fontId="19" fillId="0" borderId="0" xfId="0" applyNumberFormat="1" applyFont="1" applyFill="1" applyBorder="1" applyAlignment="1">
      <alignment horizontal="left" vertical="top"/>
    </xf>
    <xf numFmtId="0" fontId="24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67" fontId="4" fillId="0" borderId="1" xfId="0" applyNumberFormat="1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0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1" fontId="6" fillId="0" borderId="12" xfId="0" applyNumberFormat="1" applyFont="1" applyFill="1" applyBorder="1" applyAlignment="1">
      <alignment horizontal="center" vertical="center" wrapText="1"/>
    </xf>
    <xf numFmtId="171" fontId="6" fillId="0" borderId="10" xfId="0" applyNumberFormat="1" applyFont="1" applyFill="1" applyBorder="1" applyAlignment="1">
      <alignment horizontal="center" vertical="center" wrapText="1"/>
    </xf>
    <xf numFmtId="171" fontId="6" fillId="0" borderId="11" xfId="0" applyNumberFormat="1" applyFont="1" applyFill="1" applyBorder="1" applyAlignment="1">
      <alignment horizontal="center" vertical="center" wrapText="1"/>
    </xf>
    <xf numFmtId="171" fontId="4" fillId="0" borderId="7" xfId="0" applyNumberFormat="1" applyFont="1" applyFill="1" applyBorder="1" applyAlignment="1">
      <alignment horizontal="center" vertical="center" wrapText="1"/>
    </xf>
    <xf numFmtId="171" fontId="4" fillId="0" borderId="16" xfId="0" applyNumberFormat="1" applyFont="1" applyFill="1" applyBorder="1" applyAlignment="1">
      <alignment horizontal="center" vertical="center" wrapText="1"/>
    </xf>
    <xf numFmtId="171" fontId="4" fillId="0" borderId="5" xfId="0" applyNumberFormat="1" applyFont="1" applyFill="1" applyBorder="1" applyAlignment="1">
      <alignment horizontal="center" vertical="center" wrapText="1"/>
    </xf>
    <xf numFmtId="171" fontId="6" fillId="0" borderId="1" xfId="0" applyNumberFormat="1" applyFont="1" applyFill="1" applyBorder="1" applyAlignment="1">
      <alignment horizontal="center" vertical="center" wrapText="1"/>
    </xf>
    <xf numFmtId="171" fontId="6" fillId="2" borderId="1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1" fontId="4" fillId="2" borderId="3" xfId="0" applyNumberFormat="1" applyFont="1" applyFill="1" applyBorder="1" applyAlignment="1">
      <alignment horizontal="center" vertical="center" wrapText="1"/>
    </xf>
    <xf numFmtId="171" fontId="4" fillId="2" borderId="2" xfId="0" applyNumberFormat="1" applyFont="1" applyFill="1" applyBorder="1" applyAlignment="1">
      <alignment horizontal="center" vertical="center" wrapText="1"/>
    </xf>
    <xf numFmtId="168" fontId="4" fillId="0" borderId="3" xfId="3" applyNumberFormat="1" applyFont="1" applyFill="1" applyBorder="1" applyAlignment="1">
      <alignment horizontal="center" wrapText="1"/>
    </xf>
    <xf numFmtId="168" fontId="4" fillId="0" borderId="2" xfId="3" applyNumberFormat="1" applyFont="1" applyFill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168" fontId="12" fillId="0" borderId="3" xfId="3" applyNumberFormat="1" applyFont="1" applyBorder="1" applyAlignment="1">
      <alignment horizontal="center" wrapText="1"/>
    </xf>
    <xf numFmtId="168" fontId="12" fillId="0" borderId="2" xfId="3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</cellXfs>
  <cellStyles count="13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Normal" xfId="0" builtinId="0"/>
    <cellStyle name="Normal 2" xfId="1"/>
    <cellStyle name="Normal 3" xfId="10"/>
    <cellStyle name="Normal_General 17.02.04" xfId="12"/>
    <cellStyle name="SN_24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0"/>
  <sheetViews>
    <sheetView topLeftCell="A10" zoomScaleNormal="100" zoomScaleSheetLayoutView="100" workbookViewId="0">
      <selection activeCell="L12" sqref="L12"/>
    </sheetView>
  </sheetViews>
  <sheetFormatPr defaultColWidth="10.6640625" defaultRowHeight="13.5" x14ac:dyDescent="0.25"/>
  <cols>
    <col min="1" max="2" width="10.6640625" style="1"/>
    <col min="3" max="3" width="45" style="1" customWidth="1"/>
    <col min="4" max="4" width="20.33203125" style="1" customWidth="1"/>
    <col min="5" max="5" width="19.33203125" style="1" customWidth="1"/>
    <col min="6" max="6" width="22.1640625" style="1" customWidth="1"/>
    <col min="7" max="7" width="19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2" spans="1:11" ht="17.25" x14ac:dyDescent="0.25">
      <c r="A2" s="15"/>
      <c r="B2" s="15"/>
      <c r="C2" s="15"/>
      <c r="D2" s="15"/>
      <c r="E2" s="15"/>
      <c r="F2" s="15"/>
      <c r="G2" s="16"/>
      <c r="H2" s="17" t="s">
        <v>42</v>
      </c>
    </row>
    <row r="3" spans="1:11" ht="17.25" x14ac:dyDescent="0.3">
      <c r="A3" s="15"/>
      <c r="B3" s="15"/>
      <c r="C3" s="15"/>
      <c r="D3" s="15"/>
      <c r="E3" s="15"/>
      <c r="F3" s="15"/>
      <c r="G3" s="16"/>
      <c r="H3" s="4" t="s">
        <v>21</v>
      </c>
    </row>
    <row r="4" spans="1:11" ht="17.25" x14ac:dyDescent="0.3">
      <c r="A4" s="18"/>
      <c r="B4" s="18"/>
      <c r="C4" s="18"/>
      <c r="D4" s="18"/>
      <c r="E4" s="18"/>
      <c r="F4" s="18"/>
      <c r="G4" s="16"/>
      <c r="H4" s="4" t="s">
        <v>4</v>
      </c>
    </row>
    <row r="5" spans="1:11" ht="14.25" x14ac:dyDescent="0.25">
      <c r="A5" s="18"/>
      <c r="B5" s="18"/>
      <c r="C5" s="18"/>
      <c r="D5" s="18"/>
      <c r="E5" s="18"/>
      <c r="F5" s="18"/>
      <c r="G5" s="18"/>
      <c r="H5" s="15"/>
    </row>
    <row r="6" spans="1:11" ht="60" customHeight="1" x14ac:dyDescent="0.25">
      <c r="A6" s="67" t="s">
        <v>59</v>
      </c>
      <c r="B6" s="67"/>
      <c r="C6" s="67"/>
      <c r="D6" s="67"/>
      <c r="E6" s="67"/>
      <c r="F6" s="67"/>
      <c r="G6" s="67"/>
      <c r="H6" s="67"/>
    </row>
    <row r="7" spans="1:11" ht="17.25" x14ac:dyDescent="0.25">
      <c r="A7" s="19"/>
      <c r="B7" s="19"/>
      <c r="C7" s="20"/>
      <c r="D7" s="21"/>
      <c r="E7" s="21"/>
      <c r="F7" s="21"/>
      <c r="G7" s="22"/>
      <c r="H7" s="9" t="s">
        <v>16</v>
      </c>
    </row>
    <row r="8" spans="1:11" ht="42" customHeight="1" x14ac:dyDescent="0.25">
      <c r="A8" s="68" t="s">
        <v>7</v>
      </c>
      <c r="B8" s="69"/>
      <c r="C8" s="74" t="s">
        <v>8</v>
      </c>
      <c r="D8" s="77" t="s">
        <v>61</v>
      </c>
      <c r="E8" s="78"/>
      <c r="F8" s="78"/>
      <c r="G8" s="78"/>
      <c r="H8" s="79"/>
    </row>
    <row r="9" spans="1:11" ht="16.5" x14ac:dyDescent="0.25">
      <c r="A9" s="70"/>
      <c r="B9" s="71"/>
      <c r="C9" s="75"/>
      <c r="D9" s="80" t="s">
        <v>6</v>
      </c>
      <c r="E9" s="83" t="s">
        <v>3</v>
      </c>
      <c r="F9" s="84"/>
      <c r="G9" s="84"/>
      <c r="H9" s="85"/>
    </row>
    <row r="10" spans="1:11" x14ac:dyDescent="0.25">
      <c r="A10" s="72"/>
      <c r="B10" s="73"/>
      <c r="C10" s="75"/>
      <c r="D10" s="81"/>
      <c r="E10" s="86" t="s">
        <v>9</v>
      </c>
      <c r="F10" s="86" t="s">
        <v>10</v>
      </c>
      <c r="G10" s="86" t="s">
        <v>11</v>
      </c>
      <c r="H10" s="87" t="s">
        <v>12</v>
      </c>
    </row>
    <row r="11" spans="1:11" ht="105" customHeight="1" x14ac:dyDescent="0.25">
      <c r="A11" s="23" t="s">
        <v>18</v>
      </c>
      <c r="B11" s="23" t="s">
        <v>17</v>
      </c>
      <c r="C11" s="76"/>
      <c r="D11" s="82"/>
      <c r="E11" s="86"/>
      <c r="F11" s="86"/>
      <c r="G11" s="86"/>
      <c r="H11" s="87"/>
    </row>
    <row r="12" spans="1:11" ht="16.5" x14ac:dyDescent="0.25">
      <c r="A12" s="23"/>
      <c r="B12" s="23"/>
      <c r="C12" s="24" t="s">
        <v>2</v>
      </c>
      <c r="D12" s="25">
        <f t="shared" ref="D12:E12" si="0">D14</f>
        <v>0</v>
      </c>
      <c r="E12" s="25">
        <f t="shared" si="0"/>
        <v>0</v>
      </c>
      <c r="F12" s="25">
        <f>F14</f>
        <v>0</v>
      </c>
      <c r="G12" s="25">
        <f>+G14</f>
        <v>0</v>
      </c>
      <c r="H12" s="40">
        <f>+H14</f>
        <v>0</v>
      </c>
    </row>
    <row r="13" spans="1:11" ht="16.5" x14ac:dyDescent="0.25">
      <c r="A13" s="23"/>
      <c r="B13" s="23"/>
      <c r="C13" s="24" t="s">
        <v>3</v>
      </c>
      <c r="D13" s="25"/>
      <c r="E13" s="25"/>
      <c r="F13" s="26"/>
      <c r="G13" s="39"/>
      <c r="H13" s="42"/>
    </row>
    <row r="14" spans="1:11" ht="33" x14ac:dyDescent="0.25">
      <c r="A14" s="12"/>
      <c r="B14" s="27"/>
      <c r="C14" s="27" t="s">
        <v>13</v>
      </c>
      <c r="D14" s="25">
        <f t="shared" ref="D14:E14" si="1">D16</f>
        <v>0</v>
      </c>
      <c r="E14" s="25">
        <f t="shared" si="1"/>
        <v>0</v>
      </c>
      <c r="F14" s="25">
        <f>F16</f>
        <v>0</v>
      </c>
      <c r="G14" s="25">
        <f>+G16</f>
        <v>0</v>
      </c>
      <c r="H14" s="40"/>
    </row>
    <row r="15" spans="1:11" ht="16.5" x14ac:dyDescent="0.25">
      <c r="A15" s="12"/>
      <c r="B15" s="12"/>
      <c r="C15" s="12" t="s">
        <v>14</v>
      </c>
      <c r="D15" s="25"/>
      <c r="E15" s="25"/>
      <c r="F15" s="28"/>
      <c r="G15" s="28"/>
      <c r="H15" s="42"/>
    </row>
    <row r="16" spans="1:11" ht="49.5" x14ac:dyDescent="0.25">
      <c r="A16" s="34">
        <v>1023</v>
      </c>
      <c r="B16" s="34">
        <v>31004</v>
      </c>
      <c r="C16" s="14" t="s">
        <v>39</v>
      </c>
      <c r="D16" s="33">
        <f t="shared" ref="D16:E16" si="2">D18+D19</f>
        <v>0</v>
      </c>
      <c r="E16" s="33">
        <f t="shared" si="2"/>
        <v>0</v>
      </c>
      <c r="F16" s="33">
        <f>F18+F19</f>
        <v>0</v>
      </c>
      <c r="G16" s="33">
        <f>+G18</f>
        <v>0</v>
      </c>
      <c r="H16" s="41"/>
      <c r="K16" s="36"/>
    </row>
    <row r="17" spans="1:8" ht="22.5" customHeight="1" x14ac:dyDescent="0.25">
      <c r="A17" s="34"/>
      <c r="B17" s="34"/>
      <c r="C17" s="32" t="s">
        <v>38</v>
      </c>
      <c r="D17" s="25"/>
      <c r="E17" s="33"/>
      <c r="F17" s="37"/>
      <c r="G17" s="37"/>
      <c r="H17" s="42"/>
    </row>
    <row r="18" spans="1:8" ht="69" customHeight="1" x14ac:dyDescent="0.25">
      <c r="A18" s="34"/>
      <c r="B18" s="34"/>
      <c r="C18" s="35" t="s">
        <v>40</v>
      </c>
      <c r="D18" s="37">
        <v>-11495</v>
      </c>
      <c r="E18" s="37"/>
      <c r="F18" s="37">
        <v>-11495</v>
      </c>
      <c r="G18" s="37"/>
      <c r="H18" s="42"/>
    </row>
    <row r="19" spans="1:8" ht="82.5" x14ac:dyDescent="0.25">
      <c r="A19" s="49"/>
      <c r="B19" s="49"/>
      <c r="C19" s="35" t="s">
        <v>41</v>
      </c>
      <c r="D19" s="37">
        <f>F19</f>
        <v>11495</v>
      </c>
      <c r="E19" s="49"/>
      <c r="F19" s="37">
        <v>11495</v>
      </c>
      <c r="G19" s="49"/>
      <c r="H19" s="49"/>
    </row>
    <row r="20" spans="1:8" x14ac:dyDescent="0.25">
      <c r="A20" s="49"/>
      <c r="B20" s="49"/>
      <c r="C20" s="49"/>
      <c r="D20" s="49"/>
      <c r="E20" s="49"/>
      <c r="F20" s="49"/>
      <c r="G20" s="49"/>
      <c r="H20" s="49"/>
    </row>
  </sheetData>
  <mergeCells count="10">
    <mergeCell ref="A6:H6"/>
    <mergeCell ref="A8:B10"/>
    <mergeCell ref="C8:C11"/>
    <mergeCell ref="D8:H8"/>
    <mergeCell ref="D9:D11"/>
    <mergeCell ref="E9:H9"/>
    <mergeCell ref="E10:E11"/>
    <mergeCell ref="F10:F11"/>
    <mergeCell ref="G10:G11"/>
    <mergeCell ref="H10:H11"/>
  </mergeCells>
  <pageMargins left="0.39370078740157499" right="0.23622047244094499" top="0.47244094488188998" bottom="0.511811023622047" header="0.31496062992126" footer="0.31496062992126"/>
  <pageSetup paperSize="9" scale="80" firstPageNumber="9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00" workbookViewId="0">
      <selection activeCell="L6" sqref="L6"/>
    </sheetView>
  </sheetViews>
  <sheetFormatPr defaultColWidth="10.6640625" defaultRowHeight="13.5" x14ac:dyDescent="0.25"/>
  <cols>
    <col min="1" max="1" width="14.1640625" style="1" customWidth="1"/>
    <col min="2" max="2" width="18" style="1" customWidth="1"/>
    <col min="3" max="3" width="44.5" style="1" customWidth="1"/>
    <col min="4" max="4" width="16.33203125" style="1" customWidth="1"/>
    <col min="5" max="5" width="15" style="1" customWidth="1"/>
    <col min="6" max="6" width="34.33203125" style="1" customWidth="1"/>
    <col min="7" max="16384" width="10.6640625" style="1"/>
  </cols>
  <sheetData>
    <row r="1" spans="1:6" ht="17.25" x14ac:dyDescent="0.3">
      <c r="A1" s="2"/>
      <c r="B1" s="2"/>
      <c r="C1" s="2"/>
      <c r="D1" s="2"/>
      <c r="E1" s="2"/>
      <c r="F1" s="6"/>
    </row>
    <row r="2" spans="1:6" ht="16.5" x14ac:dyDescent="0.3">
      <c r="A2" s="3"/>
      <c r="B2" s="3"/>
      <c r="C2" s="3"/>
      <c r="D2" s="3"/>
      <c r="E2" s="3"/>
      <c r="F2" s="17" t="s">
        <v>43</v>
      </c>
    </row>
    <row r="3" spans="1:6" ht="16.5" x14ac:dyDescent="0.3">
      <c r="A3" s="3"/>
      <c r="B3" s="3"/>
      <c r="C3" s="3"/>
      <c r="D3" s="3"/>
      <c r="E3" s="3"/>
      <c r="F3" s="4" t="s">
        <v>21</v>
      </c>
    </row>
    <row r="4" spans="1:6" ht="16.5" x14ac:dyDescent="0.3">
      <c r="A4" s="3"/>
      <c r="B4" s="3"/>
      <c r="C4" s="3"/>
      <c r="D4" s="3"/>
      <c r="E4" s="3"/>
      <c r="F4" s="4" t="s">
        <v>4</v>
      </c>
    </row>
    <row r="5" spans="1:6" ht="17.25" x14ac:dyDescent="0.3">
      <c r="A5" s="2"/>
      <c r="B5" s="2"/>
      <c r="C5" s="2"/>
      <c r="D5" s="2"/>
      <c r="E5" s="2"/>
      <c r="F5" s="7"/>
    </row>
    <row r="6" spans="1:6" ht="144.75" customHeight="1" x14ac:dyDescent="0.25">
      <c r="A6" s="67" t="s">
        <v>62</v>
      </c>
      <c r="B6" s="67"/>
      <c r="C6" s="67"/>
      <c r="D6" s="67"/>
      <c r="E6" s="67"/>
      <c r="F6" s="67"/>
    </row>
    <row r="7" spans="1:6" ht="17.25" x14ac:dyDescent="0.3">
      <c r="A7" s="2"/>
      <c r="B7" s="29"/>
      <c r="C7" s="29"/>
      <c r="D7" s="44"/>
      <c r="E7" s="44"/>
      <c r="F7" s="9" t="s">
        <v>16</v>
      </c>
    </row>
    <row r="8" spans="1:6" ht="69" customHeight="1" x14ac:dyDescent="0.25">
      <c r="A8" s="88" t="s">
        <v>0</v>
      </c>
      <c r="B8" s="89"/>
      <c r="C8" s="92" t="s">
        <v>5</v>
      </c>
      <c r="D8" s="96" t="s">
        <v>61</v>
      </c>
      <c r="E8" s="96"/>
      <c r="F8" s="96"/>
    </row>
    <row r="9" spans="1:6" ht="21.75" customHeight="1" x14ac:dyDescent="0.25">
      <c r="A9" s="90"/>
      <c r="B9" s="91"/>
      <c r="C9" s="93"/>
      <c r="D9" s="97" t="s">
        <v>36</v>
      </c>
      <c r="E9" s="98"/>
      <c r="F9" s="95" t="s">
        <v>37</v>
      </c>
    </row>
    <row r="10" spans="1:6" ht="16.5" x14ac:dyDescent="0.25">
      <c r="A10" s="5" t="s">
        <v>18</v>
      </c>
      <c r="B10" s="5" t="s">
        <v>17</v>
      </c>
      <c r="C10" s="94"/>
      <c r="D10" s="99"/>
      <c r="E10" s="100"/>
      <c r="F10" s="95"/>
    </row>
    <row r="11" spans="1:6" ht="16.5" x14ac:dyDescent="0.3">
      <c r="A11" s="5"/>
      <c r="B11" s="5"/>
      <c r="C11" s="30" t="s">
        <v>2</v>
      </c>
      <c r="D11" s="107">
        <f>+D13</f>
        <v>0</v>
      </c>
      <c r="E11" s="108"/>
      <c r="F11" s="46">
        <f>+F13</f>
        <v>0</v>
      </c>
    </row>
    <row r="12" spans="1:6" ht="16.5" x14ac:dyDescent="0.3">
      <c r="A12" s="5"/>
      <c r="B12" s="5"/>
      <c r="C12" s="30" t="s">
        <v>3</v>
      </c>
      <c r="D12" s="105"/>
      <c r="E12" s="106"/>
      <c r="F12" s="43"/>
    </row>
    <row r="13" spans="1:6" ht="33" x14ac:dyDescent="0.3">
      <c r="A13" s="8"/>
      <c r="B13" s="8"/>
      <c r="C13" s="45" t="s">
        <v>13</v>
      </c>
      <c r="D13" s="103">
        <f>D15</f>
        <v>0</v>
      </c>
      <c r="E13" s="104"/>
      <c r="F13" s="47">
        <f t="shared" ref="F13" si="0">F15</f>
        <v>0</v>
      </c>
    </row>
    <row r="14" spans="1:6" ht="16.5" x14ac:dyDescent="0.3">
      <c r="A14" s="8"/>
      <c r="B14" s="8"/>
      <c r="C14" s="30" t="s">
        <v>3</v>
      </c>
      <c r="D14" s="105"/>
      <c r="E14" s="106"/>
      <c r="F14" s="43"/>
    </row>
    <row r="15" spans="1:6" ht="49.5" x14ac:dyDescent="0.3">
      <c r="A15" s="10">
        <v>1023</v>
      </c>
      <c r="B15" s="11">
        <v>31004</v>
      </c>
      <c r="C15" s="14" t="s">
        <v>39</v>
      </c>
      <c r="D15" s="103">
        <f>D17</f>
        <v>0</v>
      </c>
      <c r="E15" s="104"/>
      <c r="F15" s="47">
        <f t="shared" ref="F15" si="1">F17</f>
        <v>0</v>
      </c>
    </row>
    <row r="16" spans="1:6" ht="16.5" x14ac:dyDescent="0.3">
      <c r="A16" s="10"/>
      <c r="B16" s="11"/>
      <c r="C16" s="30" t="s">
        <v>15</v>
      </c>
      <c r="D16" s="105"/>
      <c r="E16" s="106"/>
      <c r="F16" s="43"/>
    </row>
    <row r="17" spans="1:6" ht="33" x14ac:dyDescent="0.3">
      <c r="A17" s="38"/>
      <c r="B17" s="38"/>
      <c r="C17" s="13" t="s">
        <v>1</v>
      </c>
      <c r="D17" s="103">
        <f>D19+D20</f>
        <v>0</v>
      </c>
      <c r="E17" s="104"/>
      <c r="F17" s="47">
        <f t="shared" ref="F17" si="2">F19+F20</f>
        <v>0</v>
      </c>
    </row>
    <row r="18" spans="1:6" ht="16.5" x14ac:dyDescent="0.3">
      <c r="A18" s="48"/>
      <c r="B18" s="48"/>
      <c r="C18" s="32" t="s">
        <v>20</v>
      </c>
      <c r="D18" s="103"/>
      <c r="E18" s="104"/>
      <c r="F18" s="47"/>
    </row>
    <row r="19" spans="1:6" ht="66" x14ac:dyDescent="0.25">
      <c r="A19" s="31"/>
      <c r="B19" s="11"/>
      <c r="C19" s="35" t="s">
        <v>40</v>
      </c>
      <c r="D19" s="101">
        <v>-11495</v>
      </c>
      <c r="E19" s="102"/>
      <c r="F19" s="37">
        <v>-11495</v>
      </c>
    </row>
    <row r="20" spans="1:6" ht="82.5" x14ac:dyDescent="0.25">
      <c r="A20" s="10"/>
      <c r="B20" s="11"/>
      <c r="C20" s="35" t="s">
        <v>41</v>
      </c>
      <c r="D20" s="101">
        <v>11495</v>
      </c>
      <c r="E20" s="102"/>
      <c r="F20" s="37">
        <v>11495</v>
      </c>
    </row>
  </sheetData>
  <mergeCells count="16">
    <mergeCell ref="D15:E15"/>
    <mergeCell ref="D14:E14"/>
    <mergeCell ref="D13:E13"/>
    <mergeCell ref="D12:E12"/>
    <mergeCell ref="D11:E11"/>
    <mergeCell ref="D20:E20"/>
    <mergeCell ref="D19:E19"/>
    <mergeCell ref="D18:E18"/>
    <mergeCell ref="D17:E17"/>
    <mergeCell ref="D16:E16"/>
    <mergeCell ref="A6:F6"/>
    <mergeCell ref="A8:B9"/>
    <mergeCell ref="C8:C10"/>
    <mergeCell ref="F9:F10"/>
    <mergeCell ref="D8:F8"/>
    <mergeCell ref="D9:E10"/>
  </mergeCells>
  <pageMargins left="0.39370078740157499" right="0.23622047244094499" top="0.47244094488188998" bottom="0.511811023622047" header="0.31496062992126" footer="0.31496062992126"/>
  <pageSetup paperSize="9" scale="65" firstPageNumber="9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workbookViewId="0">
      <selection activeCell="I16" sqref="I16"/>
    </sheetView>
  </sheetViews>
  <sheetFormatPr defaultRowHeight="12.75" x14ac:dyDescent="0.2"/>
  <cols>
    <col min="1" max="1" width="37.5" style="50" customWidth="1"/>
    <col min="2" max="2" width="41.1640625" style="50" customWidth="1"/>
    <col min="3" max="3" width="16.33203125" style="50" customWidth="1"/>
    <col min="4" max="4" width="11.5" style="50" customWidth="1"/>
    <col min="5" max="5" width="27.33203125" style="50" customWidth="1"/>
    <col min="6" max="6" width="14" style="50" customWidth="1"/>
    <col min="7" max="7" width="24.5" style="50" customWidth="1"/>
    <col min="8" max="8" width="13.6640625" style="50" customWidth="1"/>
    <col min="9" max="9" width="21.6640625" style="50" customWidth="1"/>
    <col min="10" max="10" width="15.1640625" style="50" customWidth="1"/>
    <col min="11" max="11" width="17.6640625" style="50" customWidth="1"/>
    <col min="12" max="12" width="13" style="50" bestFit="1" customWidth="1"/>
    <col min="13" max="16384" width="9.33203125" style="50"/>
  </cols>
  <sheetData>
    <row r="1" spans="1:9" ht="16.5" x14ac:dyDescent="0.2">
      <c r="E1" s="56"/>
      <c r="F1" s="56"/>
      <c r="G1" s="57" t="s">
        <v>44</v>
      </c>
      <c r="H1" s="56"/>
    </row>
    <row r="2" spans="1:9" ht="16.5" x14ac:dyDescent="0.2">
      <c r="E2" s="56"/>
      <c r="F2" s="56"/>
      <c r="G2" s="58" t="s">
        <v>22</v>
      </c>
      <c r="H2" s="59"/>
    </row>
    <row r="3" spans="1:9" ht="16.5" x14ac:dyDescent="0.2">
      <c r="E3" s="56"/>
      <c r="F3" s="56"/>
      <c r="G3" s="58" t="s">
        <v>19</v>
      </c>
      <c r="H3" s="56"/>
    </row>
    <row r="4" spans="1:9" ht="16.5" x14ac:dyDescent="0.2">
      <c r="A4" s="51"/>
    </row>
    <row r="5" spans="1:9" ht="41.25" customHeight="1" x14ac:dyDescent="0.2">
      <c r="A5" s="112" t="s">
        <v>45</v>
      </c>
      <c r="B5" s="112"/>
      <c r="C5" s="112"/>
      <c r="D5" s="112"/>
      <c r="E5" s="112"/>
      <c r="F5" s="112"/>
      <c r="G5" s="112"/>
      <c r="H5" s="52"/>
      <c r="I5" s="53"/>
    </row>
    <row r="6" spans="1:9" ht="82.5" x14ac:dyDescent="0.2">
      <c r="A6" s="109" t="s">
        <v>23</v>
      </c>
      <c r="B6" s="109"/>
      <c r="C6" s="109"/>
      <c r="D6" s="109"/>
      <c r="E6" s="109"/>
      <c r="F6" s="109"/>
      <c r="G6" s="64" t="s">
        <v>60</v>
      </c>
      <c r="H6" s="54"/>
      <c r="I6" s="53"/>
    </row>
    <row r="7" spans="1:9" x14ac:dyDescent="0.2">
      <c r="A7" s="110" t="s">
        <v>24</v>
      </c>
      <c r="B7" s="110" t="s">
        <v>25</v>
      </c>
      <c r="C7" s="110" t="s">
        <v>26</v>
      </c>
      <c r="D7" s="110" t="s">
        <v>27</v>
      </c>
      <c r="E7" s="110" t="s">
        <v>28</v>
      </c>
      <c r="F7" s="110" t="s">
        <v>29</v>
      </c>
      <c r="G7" s="110" t="s">
        <v>35</v>
      </c>
    </row>
    <row r="8" spans="1:9" ht="21" customHeight="1" x14ac:dyDescent="0.2">
      <c r="A8" s="110"/>
      <c r="B8" s="110"/>
      <c r="C8" s="110"/>
      <c r="D8" s="110"/>
      <c r="E8" s="110"/>
      <c r="F8" s="110"/>
      <c r="G8" s="110"/>
    </row>
    <row r="9" spans="1:9" ht="16.5" x14ac:dyDescent="0.3">
      <c r="A9" s="109" t="s">
        <v>30</v>
      </c>
      <c r="B9" s="109"/>
      <c r="C9" s="109"/>
      <c r="D9" s="109"/>
      <c r="E9" s="109"/>
      <c r="F9" s="109"/>
      <c r="G9" s="60">
        <f>G10</f>
        <v>-11495</v>
      </c>
      <c r="H9" s="55"/>
      <c r="I9" s="55"/>
    </row>
    <row r="10" spans="1:9" ht="34.5" customHeight="1" x14ac:dyDescent="0.3">
      <c r="A10" s="63" t="s">
        <v>31</v>
      </c>
      <c r="B10" s="63" t="s">
        <v>32</v>
      </c>
      <c r="C10" s="63" t="s">
        <v>33</v>
      </c>
      <c r="D10" s="110" t="s">
        <v>34</v>
      </c>
      <c r="E10" s="110"/>
      <c r="F10" s="110"/>
      <c r="G10" s="60">
        <f>G12+G14</f>
        <v>-11495</v>
      </c>
    </row>
    <row r="11" spans="1:9" ht="16.5" x14ac:dyDescent="0.3">
      <c r="A11" s="63" t="s">
        <v>46</v>
      </c>
      <c r="B11" s="111" t="s">
        <v>39</v>
      </c>
      <c r="C11" s="111"/>
      <c r="D11" s="111"/>
      <c r="E11" s="111"/>
      <c r="F11" s="111"/>
      <c r="G11" s="60"/>
    </row>
    <row r="12" spans="1:9" customFormat="1" ht="16.5" x14ac:dyDescent="0.3">
      <c r="A12" s="61"/>
      <c r="B12" s="61" t="s">
        <v>51</v>
      </c>
      <c r="C12" s="61"/>
      <c r="D12" s="61"/>
      <c r="E12" s="61"/>
      <c r="F12" s="61"/>
      <c r="G12" s="60">
        <f>G13</f>
        <v>-9452.7999999999993</v>
      </c>
    </row>
    <row r="13" spans="1:9" ht="33" x14ac:dyDescent="0.3">
      <c r="A13" s="61" t="s">
        <v>49</v>
      </c>
      <c r="B13" s="62" t="s">
        <v>47</v>
      </c>
      <c r="C13" s="62" t="s">
        <v>50</v>
      </c>
      <c r="D13" s="62" t="s">
        <v>48</v>
      </c>
      <c r="E13" s="65"/>
      <c r="F13" s="65"/>
      <c r="G13" s="40">
        <v>-9452.7999999999993</v>
      </c>
      <c r="I13" s="60"/>
    </row>
    <row r="14" spans="1:9" ht="16.5" x14ac:dyDescent="0.2">
      <c r="A14" s="61"/>
      <c r="B14" s="61" t="s">
        <v>52</v>
      </c>
      <c r="C14" s="61"/>
      <c r="D14" s="61"/>
      <c r="E14" s="66"/>
      <c r="F14" s="66"/>
      <c r="G14" s="40">
        <f>G15+G16</f>
        <v>-2042.1999999999998</v>
      </c>
    </row>
    <row r="15" spans="1:9" ht="33" x14ac:dyDescent="0.2">
      <c r="A15" s="61" t="s">
        <v>53</v>
      </c>
      <c r="B15" s="62" t="s">
        <v>54</v>
      </c>
      <c r="C15" s="62" t="s">
        <v>55</v>
      </c>
      <c r="D15" s="62" t="s">
        <v>48</v>
      </c>
      <c r="E15" s="65">
        <v>1531600</v>
      </c>
      <c r="F15" s="65">
        <v>-1</v>
      </c>
      <c r="G15" s="40">
        <f>-1531.6</f>
        <v>-1531.6</v>
      </c>
    </row>
    <row r="16" spans="1:9" ht="33" x14ac:dyDescent="0.2">
      <c r="A16" s="61" t="s">
        <v>56</v>
      </c>
      <c r="B16" s="62" t="s">
        <v>57</v>
      </c>
      <c r="C16" s="62" t="s">
        <v>58</v>
      </c>
      <c r="D16" s="62" t="s">
        <v>48</v>
      </c>
      <c r="E16" s="65">
        <v>510600</v>
      </c>
      <c r="F16" s="65">
        <v>-1</v>
      </c>
      <c r="G16" s="40">
        <f>-510.6</f>
        <v>-510.6</v>
      </c>
    </row>
  </sheetData>
  <mergeCells count="12">
    <mergeCell ref="A9:F9"/>
    <mergeCell ref="D10:F10"/>
    <mergeCell ref="B11:F11"/>
    <mergeCell ref="A5:G5"/>
    <mergeCell ref="A6:F6"/>
    <mergeCell ref="A7:A8"/>
    <mergeCell ref="B7:B8"/>
    <mergeCell ref="C7:C8"/>
    <mergeCell ref="D7:D8"/>
    <mergeCell ref="E7:E8"/>
    <mergeCell ref="F7:F8"/>
    <mergeCell ref="G7:G8"/>
  </mergeCells>
  <pageMargins left="0.2" right="0.17" top="0.17" bottom="0.17" header="0.17" footer="0.17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https://mul2.gov.am/tasks/305417/oneclick/3_Havelvacner-Ejmiacin-14.07.20.xlsx?token=1cab85a33aa41143476b87fe1b2d6754</cp:keywords>
  <cp:lastModifiedBy>Armenak Khachatryan</cp:lastModifiedBy>
  <cp:lastPrinted>2020-07-09T07:17:07Z</cp:lastPrinted>
  <dcterms:created xsi:type="dcterms:W3CDTF">2018-09-30T11:43:43Z</dcterms:created>
  <dcterms:modified xsi:type="dcterms:W3CDTF">2020-07-29T12:28:16Z</dcterms:modified>
</cp:coreProperties>
</file>