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1840" windowHeight="13140" activeTab="5"/>
  </bookViews>
  <sheets>
    <sheet name="Հավելված 1" sheetId="1" r:id="rId1"/>
    <sheet name="Հավելված 2" sheetId="7" r:id="rId2"/>
    <sheet name="Հավելված 3" sheetId="2" r:id="rId3"/>
    <sheet name="Հավելված 4" sheetId="8" r:id="rId4"/>
    <sheet name="Հավելված 5" sheetId="3" r:id="rId5"/>
    <sheet name="Հավելված 6" sheetId="9" r:id="rId6"/>
    <sheet name="7" sheetId="4" r:id="rId7"/>
  </sheets>
  <definedNames>
    <definedName name="_xlnm.Print_Area" localSheetId="6">'7'!$A$1:$G$999</definedName>
    <definedName name="_xlnm.Print_Area" localSheetId="0">'Հավելված 1'!$B$1:$F$68</definedName>
    <definedName name="_xlnm.Print_Area" localSheetId="2">'Հավելված 3'!$A$1:$I$105</definedName>
    <definedName name="_xlnm.Print_Area" localSheetId="4">'Հավելված 5'!$B$5:$F$83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4"/>
  <c r="G11" s="1"/>
  <c r="G919"/>
  <c r="G998"/>
  <c r="G999"/>
  <c r="G992"/>
  <c r="I48" i="2" l="1"/>
  <c r="H48"/>
  <c r="D24" i="8" l="1"/>
  <c r="H31" i="2"/>
  <c r="H29" l="1"/>
  <c r="H58" l="1"/>
  <c r="H57" s="1"/>
  <c r="I58"/>
  <c r="I57" s="1"/>
  <c r="H80"/>
  <c r="I80"/>
  <c r="H70"/>
  <c r="H69" s="1"/>
  <c r="H68" s="1"/>
  <c r="H67" s="1"/>
  <c r="H65" s="1"/>
  <c r="H63" s="1"/>
  <c r="I70"/>
  <c r="I69" s="1"/>
  <c r="I68" s="1"/>
  <c r="I67" s="1"/>
  <c r="I65" s="1"/>
  <c r="I63" s="1"/>
  <c r="H61"/>
  <c r="I61"/>
  <c r="H39"/>
  <c r="I39"/>
  <c r="H33"/>
  <c r="I29"/>
  <c r="I32"/>
  <c r="I31" s="1"/>
  <c r="I56" l="1"/>
  <c r="H56"/>
  <c r="H55"/>
  <c r="H53" s="1"/>
  <c r="H51" s="1"/>
  <c r="I55"/>
  <c r="I53" s="1"/>
  <c r="I51" s="1"/>
  <c r="I34"/>
  <c r="H28"/>
  <c r="H11" i="7"/>
  <c r="G14"/>
  <c r="G11" s="1"/>
  <c r="H14"/>
  <c r="I33" i="2" l="1"/>
  <c r="I28" s="1"/>
  <c r="F20" i="7"/>
  <c r="E20" s="1"/>
  <c r="E23" i="8" s="1"/>
  <c r="F19" i="7"/>
  <c r="E19" s="1"/>
  <c r="E22" i="8" s="1"/>
  <c r="E18" i="7"/>
  <c r="E21" i="8" s="1"/>
  <c r="E17" i="7"/>
  <c r="E20" i="8" s="1"/>
  <c r="F21" i="7"/>
  <c r="F14" l="1"/>
  <c r="I14"/>
  <c r="E16"/>
  <c r="G924" i="4"/>
  <c r="G923" s="1"/>
  <c r="G987"/>
  <c r="G986" s="1"/>
  <c r="E37" i="1" s="1"/>
  <c r="I21" i="7" s="1"/>
  <c r="G967" i="4"/>
  <c r="G962"/>
  <c r="G961" s="1"/>
  <c r="E31" i="1" s="1"/>
  <c r="E39" i="3" s="1"/>
  <c r="E39" i="9" s="1"/>
  <c r="E14" i="7" l="1"/>
  <c r="E25" i="1"/>
  <c r="I13" i="7" s="1"/>
  <c r="E48" i="9"/>
  <c r="E48" i="3"/>
  <c r="F37" i="1" l="1"/>
  <c r="D48" i="9"/>
  <c r="D48" i="3"/>
  <c r="E21" i="7"/>
  <c r="F31" i="1"/>
  <c r="F39" i="3" s="1"/>
  <c r="F39" i="9" s="1"/>
  <c r="D39" i="3"/>
  <c r="D39" i="9" s="1"/>
  <c r="E74" i="3"/>
  <c r="E74" i="9" s="1"/>
  <c r="F74" i="3"/>
  <c r="F74" i="9" s="1"/>
  <c r="D74" i="3"/>
  <c r="D74" i="9" s="1"/>
  <c r="H97" i="2"/>
  <c r="I97"/>
  <c r="G994" i="4"/>
  <c r="G993" s="1"/>
  <c r="G10" s="1"/>
  <c r="E19" i="8" l="1"/>
  <c r="E17" s="1"/>
  <c r="E15" s="1"/>
  <c r="D15"/>
  <c r="F48" i="9"/>
  <c r="F48" i="3"/>
  <c r="E43" i="1"/>
  <c r="I22" i="7" s="1"/>
  <c r="D57" i="3" l="1"/>
  <c r="D57" i="9" s="1"/>
  <c r="E26" i="8"/>
  <c r="E24" s="1"/>
  <c r="D30" i="3"/>
  <c r="D30" i="9" s="1"/>
  <c r="D27" i="8"/>
  <c r="F43" i="1"/>
  <c r="E57" i="3"/>
  <c r="E57" i="9" s="1"/>
  <c r="D21" i="3"/>
  <c r="D21" i="9" s="1"/>
  <c r="F83"/>
  <c r="E83"/>
  <c r="D83"/>
  <c r="I11" i="7" l="1"/>
  <c r="F25" i="1"/>
  <c r="E30" i="3"/>
  <c r="E30" i="9" s="1"/>
  <c r="F57" i="3"/>
  <c r="F57" i="9" s="1"/>
  <c r="E29" i="8"/>
  <c r="E27" s="1"/>
  <c r="E14" l="1"/>
  <c r="E12" s="1"/>
  <c r="E10" s="1"/>
  <c r="F30" i="3"/>
  <c r="F30" i="9" s="1"/>
  <c r="D12" i="8"/>
  <c r="D10" s="1"/>
  <c r="D9" l="1"/>
  <c r="E9"/>
  <c r="F22" i="7"/>
  <c r="E22" s="1"/>
  <c r="F13"/>
  <c r="I9"/>
  <c r="H9"/>
  <c r="G9"/>
  <c r="F11" l="1"/>
  <c r="F9" s="1"/>
  <c r="E13"/>
  <c r="I79" i="2"/>
  <c r="I78" s="1"/>
  <c r="I77" s="1"/>
  <c r="I76" s="1"/>
  <c r="I74" s="1"/>
  <c r="I72" s="1"/>
  <c r="H79"/>
  <c r="H78" s="1"/>
  <c r="H77" s="1"/>
  <c r="H76" s="1"/>
  <c r="H74" s="1"/>
  <c r="H72" s="1"/>
  <c r="E11" i="7" l="1"/>
  <c r="E9" s="1"/>
  <c r="I47" i="2"/>
  <c r="I46" s="1"/>
  <c r="I45" s="1"/>
  <c r="I43" s="1"/>
  <c r="I41" s="1"/>
  <c r="H47"/>
  <c r="H46" s="1"/>
  <c r="H45" s="1"/>
  <c r="H43" s="1"/>
  <c r="H41" s="1"/>
  <c r="E57" i="1"/>
  <c r="E50" s="1"/>
  <c r="F57"/>
  <c r="F50" s="1"/>
  <c r="D83" i="3" l="1"/>
  <c r="E83"/>
  <c r="F83"/>
  <c r="I105" i="2" l="1"/>
  <c r="I104" s="1"/>
  <c r="I103" s="1"/>
  <c r="I102" s="1"/>
  <c r="I100" s="1"/>
  <c r="I98" s="1"/>
  <c r="H105"/>
  <c r="H104" s="1"/>
  <c r="H103" s="1"/>
  <c r="H102" s="1"/>
  <c r="H100" s="1"/>
  <c r="H98" s="1"/>
  <c r="I96"/>
  <c r="I95" s="1"/>
  <c r="I94" s="1"/>
  <c r="I92" s="1"/>
  <c r="I90" s="1"/>
  <c r="H96"/>
  <c r="H95" s="1"/>
  <c r="H94" s="1"/>
  <c r="H92" s="1"/>
  <c r="H90" s="1"/>
  <c r="I27"/>
  <c r="I26" s="1"/>
  <c r="I24" s="1"/>
  <c r="I22" s="1"/>
  <c r="H27"/>
  <c r="H26" s="1"/>
  <c r="H24" s="1"/>
  <c r="H22" s="1"/>
  <c r="H21" l="1"/>
  <c r="H19" s="1"/>
  <c r="H17" s="1"/>
  <c r="H15" s="1"/>
  <c r="H13" s="1"/>
  <c r="E19" i="1"/>
  <c r="I21" i="2"/>
  <c r="I19" s="1"/>
  <c r="I17" s="1"/>
  <c r="I15" s="1"/>
  <c r="I13" s="1"/>
  <c r="F19" i="1"/>
  <c r="H89" i="2"/>
  <c r="I89"/>
  <c r="H87"/>
  <c r="H85" s="1"/>
  <c r="H83" s="1"/>
  <c r="H81" s="1"/>
  <c r="I87"/>
  <c r="I85" s="1"/>
  <c r="I83" s="1"/>
  <c r="I81" s="1"/>
  <c r="F49" i="1"/>
  <c r="F12" l="1"/>
  <c r="F21" i="3"/>
  <c r="F21" i="9" s="1"/>
  <c r="E12" i="1"/>
  <c r="E21" i="3"/>
  <c r="E21" i="9" s="1"/>
  <c r="I11" i="2"/>
  <c r="E49" i="1"/>
  <c r="H11" i="2"/>
  <c r="F11" i="1" l="1"/>
  <c r="F10" s="1"/>
  <c r="E11"/>
  <c r="E10" s="1"/>
</calcChain>
</file>

<file path=xl/sharedStrings.xml><?xml version="1.0" encoding="utf-8"?>
<sst xmlns="http://schemas.openxmlformats.org/spreadsheetml/2006/main" count="6432" uniqueCount="1474">
  <si>
    <t>Հավելված 1</t>
  </si>
  <si>
    <t>հազար դրամներով</t>
  </si>
  <si>
    <t xml:space="preserve"> Ծրագրային դասիչը</t>
  </si>
  <si>
    <t xml:space="preserve"> Բյուջետային գլխավոր կարգադրիչների, ծրագրերի և միջոցառումների անվանումները</t>
  </si>
  <si>
    <t>Ցուցանիշների փոփոխությունը (ավելացումները նշված են դրական նշանով)</t>
  </si>
  <si>
    <t xml:space="preserve"> Ծրագիր</t>
  </si>
  <si>
    <t xml:space="preserve"> Միջոց առում</t>
  </si>
  <si>
    <t xml:space="preserve"> Առաջին կիսամյակ </t>
  </si>
  <si>
    <t xml:space="preserve"> Ինն ամիս </t>
  </si>
  <si>
    <t xml:space="preserve"> Տարի 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</si>
  <si>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</si>
  <si>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</si>
  <si>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</si>
  <si>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</si>
  <si>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</si>
  <si>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</si>
  <si>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</si>
  <si>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</si>
  <si>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</si>
  <si>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</si>
  <si>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</si>
  <si>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</si>
  <si>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</si>
  <si>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ապահովում_x000D_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</si>
  <si>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</si>
  <si>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</si>
  <si>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>Հավելված 2</t>
  </si>
  <si>
    <t>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</si>
  <si>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</si>
  <si>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նվազեցումները՝ փակագծերում)</t>
  </si>
  <si>
    <t xml:space="preserve"> Բաժին</t>
  </si>
  <si>
    <t xml:space="preserve"> Խումբ</t>
  </si>
  <si>
    <t xml:space="preserve"> Դաս</t>
  </si>
  <si>
    <t xml:space="preserve"> Ինն ամիս</t>
  </si>
  <si>
    <t xml:space="preserve"> Տարի</t>
  </si>
  <si>
    <t xml:space="preserve"> այդ թվում`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</si>
  <si>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</si>
  <si>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</si>
  <si>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</si>
  <si>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</si>
  <si>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</si>
  <si>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ԾԱՌԱՅՈՒԹՅՈՒՆՆԵՐԻ  ԵՎ   ԱՊՐԱՆՔՆԵՐԻ  ՁԵՌՔԲԵՐՈՒՄ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</si>
  <si>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</si>
  <si>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</si>
  <si>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</si>
  <si>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</si>
  <si>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</si>
  <si>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>Հավելված 5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</si>
  <si>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</si>
  <si>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</si>
  <si>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</si>
  <si>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</si>
  <si>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>Ցուցանիշների փոփոխությունը (նվազեցումները նշված են փակագծերում)</t>
  </si>
  <si>
    <t xml:space="preserve"> Միջոցառման դասիչը` </t>
  </si>
  <si>
    <t xml:space="preserve"> 11001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</si>
  <si>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</si>
  <si>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</si>
  <si>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</si>
  <si>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</si>
  <si>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</si>
  <si>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</si>
  <si>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</si>
  <si>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>Կոդը</t>
  </si>
  <si>
    <t>Անվանումը</t>
  </si>
  <si>
    <t>Գնման ձևը</t>
  </si>
  <si>
    <t>Չափման միավորը</t>
  </si>
  <si>
    <t>Միավորի գինը</t>
  </si>
  <si>
    <t>Ցուցանիշների փոփոխությունը ( նվազեցումները` փակագծերում)</t>
  </si>
  <si>
    <t>Քանակը</t>
  </si>
  <si>
    <t>Գումարը
(հազար դրամով)</t>
  </si>
  <si>
    <t>ՀՀ ազգային անվտանգության ծառայություն</t>
  </si>
  <si>
    <t xml:space="preserve"> Ազգային անվտանգություն</t>
  </si>
  <si>
    <t xml:space="preserve"> Ներքին և արտաքին սպառնալիքներից անձի՝ հասարակության ու պետության անվտանգության ապահովում</t>
  </si>
  <si>
    <t xml:space="preserve"> Այլ պետությունների կողմից հետախուզական գործունեության կասեցում՝պետական սահմանի անձեռնամխելիության ապահովում՝ կոռուպցիոն ռիսկերի շեշտակի նվազեցում</t>
  </si>
  <si>
    <t xml:space="preserve"> Հետախուզական՝ հակահետախուզական՝ ռազմական հակահետախուզության՝  հանցագործությունների դեմ պայքարի  և պետական սահմանի պահպանության գործունեության կազմակերպում</t>
  </si>
  <si>
    <t xml:space="preserve"> ՀՀ անվտանգությանը սպառնացող վտանգի մասին տեղեկատվության ստացում՝ վերլուծում՝ վտանգի կանխատեսում, վտանգի կանխման ու չեզոքացման վերաբերյալ առաջարկությունների մշակում_x000D_
</t>
  </si>
  <si>
    <t>01</t>
  </si>
  <si>
    <t>03</t>
  </si>
  <si>
    <t xml:space="preserve"> ՀԱՍԱՐԱԿԱԿԱՆ ԿԱՐԳ,  ԱՆՎՏԱՆԳՈՒԹՅՈՒՆ ԵՎ ԴԱՏԱԿԱՆ ԳՈՐԾՈՒՆԵՈՒԹՅՈՒՆ</t>
  </si>
  <si>
    <t xml:space="preserve"> Հասարակական կարգ և անվտանգություն</t>
  </si>
  <si>
    <t xml:space="preserve"> Հետախուզական, հակահետախուզական, ռազմական հակահետախուզության,  հանցագործությունների դեմ պայքարի  և պետական սահմանի պահպանության գործունեության կազմակերպում</t>
  </si>
  <si>
    <t xml:space="preserve"> ՀՀ ազգային անվտանգության ծառայություն</t>
  </si>
  <si>
    <t xml:space="preserve"> Նյութեր (Ապրանքներ)</t>
  </si>
  <si>
    <t>02</t>
  </si>
  <si>
    <t>Հավելված 3</t>
  </si>
  <si>
    <t>Հավելված 4</t>
  </si>
  <si>
    <t xml:space="preserve"> ՄԱՍ 2. ՊԵՏԱԿԱՆ ՄԱՐՄՆԻ ԳԾՈՎ ԱՐԴՅՈՒՆՔԱՅԻՆ (ԿԱՏԱՐՈՂԱԿԱՆ) ՑՈՒՑԱՆԻՇՆԵՐԸ </t>
  </si>
  <si>
    <t xml:space="preserve"> 1138 </t>
  </si>
  <si>
    <t xml:space="preserve"> Ազգային անվտանգություն </t>
  </si>
  <si>
    <t xml:space="preserve"> Հետախուզական, հակահետախուզական, ռազմական հակահետախուզության,  հանցագործությունների դեմ պայքարի  և պետական սահմանի պահպանության գործունեության կազմակերպում </t>
  </si>
  <si>
    <t xml:space="preserve"> ՀՀ անվտանգությանը սպառնացող վտանգի մասին տեղեկատվության ստացում, վերլուծում, վտանգի կանխատեսում, վտանգի կանխման ու չեզոքացման վերաբերյալ առաջարկությունների մշակում_x000D_
 </t>
  </si>
  <si>
    <t xml:space="preserve"> ՀՀ ազգային անվտանգության ծառայություն </t>
  </si>
  <si>
    <t xml:space="preserve"> ՀՀ Կառավարություն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</si>
  <si>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</si>
  <si>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</si>
  <si>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</si>
  <si>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ՀՀ կառավարություն </t>
  </si>
  <si>
    <t xml:space="preserve"> ՄԱՍ 1. ՊԵՏԱԿԱՆ ՄԱՐՄՆԻ ԳԾՈՎ ԱՐԴՅՈՒՆՔԱՅԻՆ (ԿԱՏԱՐՈՂԱԿԱՆ) ՑՈՒՑԱՆԻՇՆԵՐԸ </t>
  </si>
  <si>
    <t>Բաժին N 03</t>
  </si>
  <si>
    <t>Խումբ N 01</t>
  </si>
  <si>
    <t>Դաս N 02</t>
  </si>
  <si>
    <t>Ազգային անվտանգություն</t>
  </si>
  <si>
    <t>1138  11001</t>
  </si>
  <si>
    <t xml:space="preserve"> ՄԱՍ I. Ա Պ Ր Ա Ն Ք Ն Ե Ր</t>
  </si>
  <si>
    <t>Հավելված 6</t>
  </si>
  <si>
    <t>Ցուցանիշների փոփոխությունը (ավելացումները նշված են դրական նշանով, իսկ նվազեցումները փակագծերում)</t>
  </si>
  <si>
    <t>«ՀԱՅԱՍՏԱՆԻ ՀԱՆՐԱՊԵՏՈՒԹՅԱՆ 2020 ԹՎԱԿԱՆԻ ՊԵՏԱԿԱՆ ԲՅՈՒՋԵԻ ՄԱՍԻՆ» ՀԱՅԱՍՏԱՆԻ ՀԱՆՐԱՊԵՏՈՒԹՅԱՆ ՕՐԵՆՔԻ N 1 ՀԱՎԵԼՎԱԾԻ N 2 ԱՂՅՈՒՍԱԿՈՒՄ ՎԵՐԱԲԱՇԽՈՒՄ ԵՎ ՀԱՅԱՍՏԱՆԻ ՀԱՆՐԱՊԵՏՈՒԹՅԱՆ ԿԱՌԱՎԱՐՈՒԹՅԱՆ 2019 ԹՎԱԿԱՆԻ ԴԵԿՏԵՄԲԵՐԻ 26-Ի N 1919-Ն ՈՐՈՇՄԱՆ N 5  ՀԱՎԵԼՎԱԾԻ N 1 ԱՂՅՈՒՍԱԿՈՒՄ ԿԱՏԱՐՎՈՂ ՓՈՓՈԽՈՒԹՅՈՒՆՆԵՐԸ</t>
  </si>
  <si>
    <t xml:space="preserve">ՀԱՅԱՍՏԱՆԻ ՀԱՆՐԱՊԵՏՈՒԹՅԱՆ ԿԱՌԱՎԱՐՈՒԹՅԱՆ 2019 ԹՎԱԿԱՆԻ ԴԵԿՏԵՄԲԵՐԻ 26-Ի N 1919-Ն ՈՐՈՇՄԱՆ N 3 ԵՎ N 4 ՀԱՎԵԼՎԱԾՆԵՐՈՒՄ ԿԱՏԱՐՎՈՂ ՓՈՓՈԽՈՒԹՅՈՒՆՆԵՐԸ </t>
  </si>
  <si>
    <t xml:space="preserve">ՀԱՅԱՍՏԱՆԻ ՀԱՆՐԱՊԵՏՈՒԹՅԱՆ ԿԱՌԱՎԱՐՈՒԹՅԱՆ 2019 ԹՎԱԿԱՆԻ ԴԵԿՏԵՄԲԵՐԻ 26-Ի N 1919-Ն ՈՐՈՇՄԱՆ N 9  ՀԱՎԵԼՎԱԾԻ N9.27 ԵՎ N9.47 ԱՂՅՈՒՍԱԿՆԵՐՈՒՄ ԿԱՏԱՐՎՈՂ ՓՈՓՈԽՈՒԹՅՈՒՆՆԵՐԸ </t>
  </si>
  <si>
    <t xml:space="preserve">ՀԱՅԱՍՏԱՆԻ ՀԱՆՐԱՊԵՏՈՒԹՅԱՆ ԿԱՌԱՎԱՐՈՒԹՅԱՆ 2019 ԹՎԱԿԱՆԻ ԴԵԿՏԵՄԲԵՐԻ 26-Ի N 1919-Ն ՈՐՈՇՄԱՆ N 9.1  ՀԱՎԵԼՎԱԾԻ N9.1.32 ԵՎ N9.1.58 ԱՂՅՈՒՍԱԿՆԵՐՈՒՄ ԿԱՏԱՐՎՈՂ ՓՈՓՈԽՈՒԹՅՈՒՆՆԵՐԸ </t>
  </si>
  <si>
    <t>ՀԱՅԱՍՏԱՆԻ ՀԱՆՐԱՊԵՏՈՒԹՅԱՆ ԿԱՌԱՎԱՐՈՒԹՅԱՆ 2019 ԹՎԱԿԱՆԻ ԴԵԿՏԵՄԲԵՐԻ 26-Ի N 1919-Ն ՈՐՈՇՄԱՆ N 10 ՀԱՎԵԼՎԱԾՈՒՄ ԿԱՏԱՐՎՈՂ ՓՈՓՈԽՈՒԹՅՈՒՆՆԵՐԸ</t>
  </si>
  <si>
    <t>-</t>
  </si>
  <si>
    <t>ԳՀ</t>
  </si>
  <si>
    <t>հատ</t>
  </si>
  <si>
    <t>կիլոգրամ</t>
  </si>
  <si>
    <t xml:space="preserve">ՀՀ կառավարության 2020 թվականի </t>
  </si>
  <si>
    <t>___________  ___-ի N _______ -Ն որոշման</t>
  </si>
  <si>
    <t xml:space="preserve"> Ազգային անվտանգության համակարգի տեխնիկական հագեցվածության բարելավում</t>
  </si>
  <si>
    <t xml:space="preserve"> Ազգային անվտանգության համակարգի ստորաբաժանումների համար վարչական սարքավորումների ձեռքբերում</t>
  </si>
  <si>
    <t xml:space="preserve"> Պետական մարմինների կողմից օգտագործվող ոչ ֆինանսական ակտիվների հետ գործառնություններ</t>
  </si>
  <si>
    <t xml:space="preserve"> Ազգային անվտանգության համակարգի կողմից ծառայությունների մատուցման ապահովման համար ոչ նյութական հիմնական միջոցների ձեռբերում</t>
  </si>
  <si>
    <t xml:space="preserve"> Օգտագործվող հակավիրուսային  ծրագրերի լիցենզիաների ձեռքբերում</t>
  </si>
  <si>
    <t xml:space="preserve"> - Հատուկ նպատակային այլ նյութեր</t>
  </si>
  <si>
    <t xml:space="preserve"> ՈՉ ՖԻՆԱՆՍԱԿԱՆ ԱԿՏԻՎՆԵՐԻ ԳԾՈՎ ԾԱԽՍԵՐ</t>
  </si>
  <si>
    <t xml:space="preserve"> ՀԻՄՆԱԿԱՆ ՄԻՋՈՑՆԵՐ</t>
  </si>
  <si>
    <t xml:space="preserve"> ՄԵՔԵՆԱՆԵՐ  ԵՎ  ՍԱՐՔԱՎՈՐՈՒՄՆԵՐ</t>
  </si>
  <si>
    <t xml:space="preserve"> - Վարչական սարքավորումներ</t>
  </si>
  <si>
    <t xml:space="preserve"> ԱՅԼ ՀԻՄՆԱԿԱՆ ՄԻՋՈՑՆԵՐ</t>
  </si>
  <si>
    <t xml:space="preserve"> - Ոչ նյութական հիմնական միջոցներ</t>
  </si>
  <si>
    <t xml:space="preserve">«ՀԱՅԱՍՏԱՆԻ ՀԱՆՐԱՊԵՏՈՒԹՅԱՆ 2020 ԹՎԱԿԱՆԻ ՊԵՏԱԿԱՆ ԲՅՈՒՋԵԻ ՄԱՍԻՆ» ՀԱՅԱՍՏԱՆԻ ՀԱՆՐԱՊԵՏՈՒԹՅԱՆ 
ՕՐԵՆՔԻ N 1 ՀԱՎԵԼՎԱԾԻ N 3 ԱՂՅՈՒՍԱԿՈՒՄ ԿԱՏԱՐՎՈՂ ՓՈՓՈԽՈՒԹՅՈՒՆՆԵՐԸ ԵՎ ԼՐԱՑՈՒՄՆԵՐԸ 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</si>
  <si>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</si>
  <si>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</si>
  <si>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</si>
  <si>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</si>
  <si>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</si>
  <si>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</si>
  <si>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</si>
  <si>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</si>
  <si>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</si>
  <si>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</si>
  <si>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</si>
  <si>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</si>
  <si>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ԱԶԳԱՅԻՆ ԱՆՎՏԱՆԳՈՒԹՅԱՆ ԾԱՌԱՅՈՒԹՅՈՒՆ</t>
  </si>
  <si>
    <t>այդ թվում`</t>
  </si>
  <si>
    <t>Ազգային անվտանգության համակարգի տեխնիկական հագեցվածության բարելավում</t>
  </si>
  <si>
    <t>ՀԱՅԱՍՏԱՆԻ ՀԱՆՐԱՊԵՏՈՒԹՅԱՆ ԿԱՌԱՎԱՐՈՒԹՅԱՆ 2019 ԹՎԱԿԱՆԻ ԴԵԿՏԵՄԲԵՐԻ 26-Ի N 1919-Ն ՈՐՈՇՄԱՆ N 5 ՀԱՎԵԼՎԱԾԻ N 2 ԱՂՅՈՒՍԱԿՈՒՄ ԿԱՏԱՐՎՈՂ ՓՈՓՈԽՈՒԹՅՈՒՆՆԵՐԸ ԵՎ ԼՐԱՑՈՒՄՆԵՐԸ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</si>
  <si>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</si>
  <si>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</si>
  <si>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>Տարի</t>
  </si>
  <si>
    <t>այդ թվում` ըստ կատարողների</t>
  </si>
  <si>
    <t>Ազգային անվտանգության համակարգի կողմից ծառայությունների մատուցման ապահովման համար ոչ նյութական հիմնական միջոցների ձեռբերում</t>
  </si>
  <si>
    <t xml:space="preserve"> Ազգային անվտանգության համակարգի տեխնիկական հագեցվածության բարելավում </t>
  </si>
  <si>
    <t xml:space="preserve"> Ազգային անվտանգության համակարգի ստորաբաժանումների համար վարչական սարքավորումների ձեռքբերում </t>
  </si>
  <si>
    <t xml:space="preserve"> Պետական մարմինների կողմից օգտագործվող ոչ ֆինանսական ակտիվների հետ գործառնություններ </t>
  </si>
  <si>
    <t xml:space="preserve"> Ազգային անվտանգության համակարգի կողմից ծառայությունների մատուցման ապահովման համար ոչ նյութական հիմնական միջոցների ձեռբերում </t>
  </si>
  <si>
    <t xml:space="preserve"> Օգտագործվող հակավիրուսային  ծրագրերի լիցենզիաների ձեռքբերում </t>
  </si>
  <si>
    <t>օպտիկամանրաթելային փոխարկիչ</t>
  </si>
  <si>
    <t>համակարգչի կոշտ սկավառակ</t>
  </si>
  <si>
    <t>ցանցային բաժանարար</t>
  </si>
  <si>
    <t>տեղեկությունների պահպանման կրիչներ</t>
  </si>
  <si>
    <t>հատուկ օպտիկական գործիքներ</t>
  </si>
  <si>
    <t>տեսաքարտեր</t>
  </si>
  <si>
    <t>ցանցային բաղադրիչներ</t>
  </si>
  <si>
    <t>լուսապատճենահանող սարքավորումների մասեր ― պարագաներ</t>
  </si>
  <si>
    <t>պատճենահանման մեքենա</t>
  </si>
  <si>
    <t>էկրաններ</t>
  </si>
  <si>
    <t>ցանցային մալուխներ</t>
  </si>
  <si>
    <t>մետր</t>
  </si>
  <si>
    <t>լազերային տպիչներ</t>
  </si>
  <si>
    <t>քարտրիջներ</t>
  </si>
  <si>
    <t>մայրական պլատաներ</t>
  </si>
  <si>
    <t>շիթային տպիչներ</t>
  </si>
  <si>
    <t>անխափան սնուցման աղբյուրներ</t>
  </si>
  <si>
    <t>լուսապատճենահանող սարքերի տոներ</t>
  </si>
  <si>
    <t>անձնական համակարգիչներ</t>
  </si>
  <si>
    <t>հակավիրուսային համակարգչային ծրագրային փաթեթներ</t>
  </si>
  <si>
    <t>դրամ</t>
  </si>
  <si>
    <t>միացման մալուխներ</t>
  </si>
  <si>
    <t>Հավելված 7</t>
  </si>
  <si>
    <t>32421100/508</t>
  </si>
  <si>
    <t>30236110/515</t>
  </si>
  <si>
    <t>31221230/508</t>
  </si>
  <si>
    <t>30121500/587</t>
  </si>
  <si>
    <t>30232231/514</t>
  </si>
  <si>
    <t>30121500/607</t>
  </si>
  <si>
    <t>31221220/501</t>
  </si>
  <si>
    <t>30192112/505</t>
  </si>
  <si>
    <t>30237460/503</t>
  </si>
  <si>
    <t>30232480/513</t>
  </si>
  <si>
    <t>30236110/513</t>
  </si>
  <si>
    <t>30232480/514</t>
  </si>
  <si>
    <t>30121500/611</t>
  </si>
  <si>
    <t>30121450/534</t>
  </si>
  <si>
    <t>30121500/603</t>
  </si>
  <si>
    <t>32421300/528</t>
  </si>
  <si>
    <t>31221230/510</t>
  </si>
  <si>
    <t>30232500/509</t>
  </si>
  <si>
    <t>30121500/612</t>
  </si>
  <si>
    <t>30232500/508</t>
  </si>
  <si>
    <t>30121500/589</t>
  </si>
  <si>
    <t>32411160/504</t>
  </si>
  <si>
    <t>30121500/606</t>
  </si>
  <si>
    <t>30232480/511</t>
  </si>
  <si>
    <t>30121500/580</t>
  </si>
  <si>
    <t>30121500/591</t>
  </si>
  <si>
    <t>30121500/585</t>
  </si>
  <si>
    <t>38631600/517</t>
  </si>
  <si>
    <t>30237110/501</t>
  </si>
  <si>
    <t>30232231/512</t>
  </si>
  <si>
    <t>30164000/505</t>
  </si>
  <si>
    <t>30121500/595</t>
  </si>
  <si>
    <t>31421100/507</t>
  </si>
  <si>
    <t>30121500/590</t>
  </si>
  <si>
    <t>30121480/523</t>
  </si>
  <si>
    <t>30237100/515</t>
  </si>
  <si>
    <t>31421100/508</t>
  </si>
  <si>
    <t>30232480/512</t>
  </si>
  <si>
    <t>32561600/526</t>
  </si>
  <si>
    <t>31421100/509</t>
  </si>
  <si>
    <t>31221230/507</t>
  </si>
  <si>
    <t>30121500/581</t>
  </si>
  <si>
    <t>30121480/516</t>
  </si>
  <si>
    <t>30121480/522</t>
  </si>
  <si>
    <t>32421300/526</t>
  </si>
  <si>
    <t>30121500/596</t>
  </si>
  <si>
    <t>30121500/592</t>
  </si>
  <si>
    <t>30121500/578</t>
  </si>
  <si>
    <t>32251200/503</t>
  </si>
  <si>
    <t>32561600/521</t>
  </si>
  <si>
    <t>32421300/527</t>
  </si>
  <si>
    <t>30121500/599</t>
  </si>
  <si>
    <t>30236110/514</t>
  </si>
  <si>
    <t>30237140/504</t>
  </si>
  <si>
    <t>32421100/507</t>
  </si>
  <si>
    <t>32421200/505</t>
  </si>
  <si>
    <t>32561600/519</t>
  </si>
  <si>
    <t>30121450/530</t>
  </si>
  <si>
    <t>30121450/535</t>
  </si>
  <si>
    <t>32561600/520</t>
  </si>
  <si>
    <t>30237137/504</t>
  </si>
  <si>
    <t>30121500/614</t>
  </si>
  <si>
    <t>30164000/506</t>
  </si>
  <si>
    <t>30121480/515</t>
  </si>
  <si>
    <t>30236110/516</t>
  </si>
  <si>
    <t>30121450/532</t>
  </si>
  <si>
    <t>32561600/524</t>
  </si>
  <si>
    <t>30121500/593</t>
  </si>
  <si>
    <t>30121500/597</t>
  </si>
  <si>
    <t>32411160/506</t>
  </si>
  <si>
    <t>32341110/503</t>
  </si>
  <si>
    <t>31221230/511</t>
  </si>
  <si>
    <t>30232231/513</t>
  </si>
  <si>
    <t>30121500/582</t>
  </si>
  <si>
    <t>32561600/523</t>
  </si>
  <si>
    <t>30236110/511</t>
  </si>
  <si>
    <t>30121500/608</t>
  </si>
  <si>
    <t>30236110/512</t>
  </si>
  <si>
    <t>30121500/586</t>
  </si>
  <si>
    <t>32411160/505</t>
  </si>
  <si>
    <t>31221230/509</t>
  </si>
  <si>
    <t>30121500/598</t>
  </si>
  <si>
    <t>30121500/605</t>
  </si>
  <si>
    <t>30121450/533</t>
  </si>
  <si>
    <t>օպերատիվ հիշողություն (ram)</t>
  </si>
  <si>
    <t>միացման տուփեր</t>
  </si>
  <si>
    <t>թանաք տպագրական մեքենաների համար</t>
  </si>
  <si>
    <t>համակարգչային ստեղնաշարեր</t>
  </si>
  <si>
    <t>օպտիկական սկավառակներ</t>
  </si>
  <si>
    <t>ցանցային երթուղագծիչներ</t>
  </si>
  <si>
    <t>ցանցային միջերեսներ</t>
  </si>
  <si>
    <t>պլաստիկ քարտ</t>
  </si>
  <si>
    <t>կապարային մարտկոցներ</t>
  </si>
  <si>
    <t>համակարգիչների մասեր</t>
  </si>
  <si>
    <t>ականջակալներ խոսափողով</t>
  </si>
  <si>
    <t>բարձրախոսներ</t>
  </si>
  <si>
    <t>1138  31001</t>
  </si>
  <si>
    <t>32421300/523</t>
  </si>
  <si>
    <t>30232150/504</t>
  </si>
  <si>
    <t>31171300/501</t>
  </si>
  <si>
    <t>31151120/504</t>
  </si>
  <si>
    <t>34991280/501</t>
  </si>
  <si>
    <t>48821100/502</t>
  </si>
  <si>
    <t>32421300/522</t>
  </si>
  <si>
    <t>30232110/504</t>
  </si>
  <si>
    <t>30239100/506</t>
  </si>
  <si>
    <t>43311210/501</t>
  </si>
  <si>
    <t>32421300/524</t>
  </si>
  <si>
    <t>30211190/508</t>
  </si>
  <si>
    <t>30211190/510</t>
  </si>
  <si>
    <t>32411160/503</t>
  </si>
  <si>
    <t>32351120/507</t>
  </si>
  <si>
    <t>32421300/525</t>
  </si>
  <si>
    <t>չափիչ փոխակերպիչներ</t>
  </si>
  <si>
    <t>ազդանշանների գեներատորներ</t>
  </si>
  <si>
    <t>ցանցային սերվերներ</t>
  </si>
  <si>
    <t>մալուխների անցկացման մեքենաներ</t>
  </si>
  <si>
    <t>ԲՄ</t>
  </si>
  <si>
    <t>1138  31005</t>
  </si>
  <si>
    <t>48731200/501</t>
  </si>
  <si>
    <t>48731200/502</t>
  </si>
  <si>
    <t>48761100/503</t>
  </si>
  <si>
    <t>48731200/4</t>
  </si>
  <si>
    <t>48731200/3</t>
  </si>
  <si>
    <t>տվյալների անվտանգության համակարգչային ծրագրային փաթեթներ</t>
  </si>
  <si>
    <t>ՄԱՍ III. ԾԱՌԱՅՈՒԹՅՈՒՆՆԵՐ</t>
  </si>
  <si>
    <t>45461100/3</t>
  </si>
  <si>
    <t>45461100/4</t>
  </si>
  <si>
    <t>45461100/2</t>
  </si>
  <si>
    <t>շենքերի, շինությունների ընթացիկ նորոգման աշխատանքներ</t>
  </si>
  <si>
    <t>39263320/503</t>
  </si>
  <si>
    <t>30199430/509</t>
  </si>
  <si>
    <t>30197332/503</t>
  </si>
  <si>
    <t>30192121/504</t>
  </si>
  <si>
    <t>22311100/507</t>
  </si>
  <si>
    <t>35821400/513</t>
  </si>
  <si>
    <t>39263410/503</t>
  </si>
  <si>
    <t>22451240/504</t>
  </si>
  <si>
    <t>39263510/505</t>
  </si>
  <si>
    <t>39241210/503</t>
  </si>
  <si>
    <t>30197646/503</t>
  </si>
  <si>
    <t>30197322/505</t>
  </si>
  <si>
    <t>30192720/506</t>
  </si>
  <si>
    <t>22451190/505</t>
  </si>
  <si>
    <t>30197650/503</t>
  </si>
  <si>
    <t>18931210/505</t>
  </si>
  <si>
    <t>30192128/503</t>
  </si>
  <si>
    <t>39263520/503</t>
  </si>
  <si>
    <t>39561133/501</t>
  </si>
  <si>
    <t>30197321/503</t>
  </si>
  <si>
    <t>30199510/504</t>
  </si>
  <si>
    <t>30192220/503</t>
  </si>
  <si>
    <t>18931200/503</t>
  </si>
  <si>
    <t>24911200/505</t>
  </si>
  <si>
    <t>30197234/503</t>
  </si>
  <si>
    <t>30192160/503</t>
  </si>
  <si>
    <t>30192100/503</t>
  </si>
  <si>
    <t>30199230/503</t>
  </si>
  <si>
    <t>30197232/503</t>
  </si>
  <si>
    <t>30192111/503</t>
  </si>
  <si>
    <t>30199232/503</t>
  </si>
  <si>
    <t>39511110/504</t>
  </si>
  <si>
    <t>18421200/505</t>
  </si>
  <si>
    <t>22851500/507</t>
  </si>
  <si>
    <t>30197231/503</t>
  </si>
  <si>
    <t>35811160/516</t>
  </si>
  <si>
    <t>18441100/511</t>
  </si>
  <si>
    <t>30192760/503</t>
  </si>
  <si>
    <t>39292510/503</t>
  </si>
  <si>
    <t>22811130/505</t>
  </si>
  <si>
    <t>39241141/503</t>
  </si>
  <si>
    <t>18311210/508</t>
  </si>
  <si>
    <t>22451190/506</t>
  </si>
  <si>
    <t>22451280/501</t>
  </si>
  <si>
    <t>30197100/503</t>
  </si>
  <si>
    <t>30197112/503</t>
  </si>
  <si>
    <t>30199710/504</t>
  </si>
  <si>
    <t>30197111/503</t>
  </si>
  <si>
    <t>30192770/503</t>
  </si>
  <si>
    <t>30199430/508</t>
  </si>
  <si>
    <t>30199430/507</t>
  </si>
  <si>
    <t>18931210/506</t>
  </si>
  <si>
    <t>39263530/506</t>
  </si>
  <si>
    <t>30192122/503</t>
  </si>
  <si>
    <t>30192114/503</t>
  </si>
  <si>
    <t>22851500/508</t>
  </si>
  <si>
    <t>30197622/501</t>
  </si>
  <si>
    <t>19441200/503</t>
  </si>
  <si>
    <t>30192210/503</t>
  </si>
  <si>
    <t>30197120/503</t>
  </si>
  <si>
    <t>30192710/503</t>
  </si>
  <si>
    <t>30192720/507</t>
  </si>
  <si>
    <t>42991141/503</t>
  </si>
  <si>
    <t>30197233/503</t>
  </si>
  <si>
    <t>22811180/505</t>
  </si>
  <si>
    <t>22851500/509</t>
  </si>
  <si>
    <t>30197236/503</t>
  </si>
  <si>
    <t>30197230/503</t>
  </si>
  <si>
    <t>30197230/504</t>
  </si>
  <si>
    <t>39263510/506</t>
  </si>
  <si>
    <t>22511100/502</t>
  </si>
  <si>
    <t>24221100/501</t>
  </si>
  <si>
    <t>44831600/503</t>
  </si>
  <si>
    <t>44331300/501</t>
  </si>
  <si>
    <t>18511190/505</t>
  </si>
  <si>
    <t>18421120/507</t>
  </si>
  <si>
    <t>18231410/505</t>
  </si>
  <si>
    <t>39511130/505</t>
  </si>
  <si>
    <t>18221200/503</t>
  </si>
  <si>
    <t>35811160/518</t>
  </si>
  <si>
    <t>18231910/502</t>
  </si>
  <si>
    <t>18231410/506</t>
  </si>
  <si>
    <t>18211100/504</t>
  </si>
  <si>
    <t>18221400/504</t>
  </si>
  <si>
    <t>18221100/503</t>
  </si>
  <si>
    <t>18311160/509</t>
  </si>
  <si>
    <t>18311120/506</t>
  </si>
  <si>
    <t>18311160/510</t>
  </si>
  <si>
    <t>18341200/502</t>
  </si>
  <si>
    <t>33761600/505</t>
  </si>
  <si>
    <t>35811160/520</t>
  </si>
  <si>
    <t>18421170/514</t>
  </si>
  <si>
    <t>35811160/517</t>
  </si>
  <si>
    <t>35811160/515</t>
  </si>
  <si>
    <t>30141200/503</t>
  </si>
  <si>
    <t>39263310/506</t>
  </si>
  <si>
    <t>39263310/505</t>
  </si>
  <si>
    <t>19511500/503</t>
  </si>
  <si>
    <t>22811180/506</t>
  </si>
  <si>
    <t>39263420/503</t>
  </si>
  <si>
    <t>30199510/503</t>
  </si>
  <si>
    <t>30199238/503</t>
  </si>
  <si>
    <t>22311100/508</t>
  </si>
  <si>
    <t>30191400/503</t>
  </si>
  <si>
    <t>30197322/506</t>
  </si>
  <si>
    <t>39263530/505</t>
  </si>
  <si>
    <t>42111220/505</t>
  </si>
  <si>
    <t>42111220/506</t>
  </si>
  <si>
    <t>22811130/506</t>
  </si>
  <si>
    <t>18441140/1</t>
  </si>
  <si>
    <t>18811230/506</t>
  </si>
  <si>
    <t>18811230/505</t>
  </si>
  <si>
    <t>39511170/505</t>
  </si>
  <si>
    <t>39141200/504</t>
  </si>
  <si>
    <t>18421130/513</t>
  </si>
  <si>
    <t>18421130/511</t>
  </si>
  <si>
    <t>18421130/514</t>
  </si>
  <si>
    <t>18421120/508</t>
  </si>
  <si>
    <t>18441100/512</t>
  </si>
  <si>
    <t>18441100/510</t>
  </si>
  <si>
    <t>18231210/507</t>
  </si>
  <si>
    <t>35821400/514</t>
  </si>
  <si>
    <t>18421170/513</t>
  </si>
  <si>
    <t>35811160/519</t>
  </si>
  <si>
    <t>օրացույց, պատի</t>
  </si>
  <si>
    <t>թուղթ նշումների, տրցակներով</t>
  </si>
  <si>
    <t>դակիչ միջին</t>
  </si>
  <si>
    <t>գրիչ գնդիկավոր</t>
  </si>
  <si>
    <t>բացիկներ</t>
  </si>
  <si>
    <t>դրոշներ</t>
  </si>
  <si>
    <t>ամրակ, փոքր</t>
  </si>
  <si>
    <t>բլանկներ</t>
  </si>
  <si>
    <t>սեղմակ, փոքր</t>
  </si>
  <si>
    <t>մկրատ, գրասենյակային</t>
  </si>
  <si>
    <t>թուղթ` A3 ֆորմատի</t>
  </si>
  <si>
    <t>կարիչ, 20-50 թերթի համար</t>
  </si>
  <si>
    <t>գծանշիչ</t>
  </si>
  <si>
    <t>գովասանագրեր ― պատվոգրեր</t>
  </si>
  <si>
    <t>թուղթ` օֆսեթային</t>
  </si>
  <si>
    <t>թղթյա տոպրակներ</t>
  </si>
  <si>
    <t>գրիչ գելային</t>
  </si>
  <si>
    <t>սեղմակ, միջին</t>
  </si>
  <si>
    <t>տարբերանշաններ</t>
  </si>
  <si>
    <t>կարիչ, մինչ― 20 թերթի համար</t>
  </si>
  <si>
    <t>ստվարաթուղթ, թերթով</t>
  </si>
  <si>
    <t>պոլիմերային ինքնակպչուն ժապավեն, 19մմx36մ գրասենյակային, փոքր</t>
  </si>
  <si>
    <t>փաթեթավորման ինգիբիտոր թուղթ</t>
  </si>
  <si>
    <t>սոսինձ, էմուլսիա</t>
  </si>
  <si>
    <t>թղթապանակ, կոշտ կազմով</t>
  </si>
  <si>
    <t>շտրիխներ</t>
  </si>
  <si>
    <t>ռետին հասարակ</t>
  </si>
  <si>
    <t>նամակի ծրար, A5 ձ―աչափի</t>
  </si>
  <si>
    <t>թղթապանակ, արագակար, թղթյա</t>
  </si>
  <si>
    <t>թանաքի բարձիկներ</t>
  </si>
  <si>
    <t>նամակի ծրար, A4 ձ―աչափի</t>
  </si>
  <si>
    <t>ճամփորդական ծածկոցաշալեր (պլեդ)</t>
  </si>
  <si>
    <t>ենթաօձիքներ</t>
  </si>
  <si>
    <t>կաշվեպանակ</t>
  </si>
  <si>
    <t>թղթապանակ, պոլիմերային թաղանթ, ֆայլ</t>
  </si>
  <si>
    <t>մարտական հանդերձանք</t>
  </si>
  <si>
    <t>գլխարկներ</t>
  </si>
  <si>
    <t>բումվինիլ</t>
  </si>
  <si>
    <t>քանոն, պլաստիկ</t>
  </si>
  <si>
    <t>տետրեր</t>
  </si>
  <si>
    <t>դանակ` գրասենյակային</t>
  </si>
  <si>
    <t>ներքնաշապիկներ</t>
  </si>
  <si>
    <t>տոմսեր</t>
  </si>
  <si>
    <t>կարիչի մետաղալարե կապեր, մեծ</t>
  </si>
  <si>
    <t>կարիչի մետաղալարե կապեր, միջին</t>
  </si>
  <si>
    <t>տպագիր ծրարներ</t>
  </si>
  <si>
    <t>կարիչի մետաղալարե կապեր, փոքր</t>
  </si>
  <si>
    <t>պլաստիլին, տուփով</t>
  </si>
  <si>
    <t>սեղմակ, մեծ</t>
  </si>
  <si>
    <t>ինքնահոս գրիչ</t>
  </si>
  <si>
    <t>թանաք, կնիքի բարձիկի համար</t>
  </si>
  <si>
    <t>թուղթ, A4 ֆորմատի</t>
  </si>
  <si>
    <t>սինթետիկ թել</t>
  </si>
  <si>
    <t>պոլիմերային ինքնակպչուն ժապավեն, 48մմx100մ տնտեսական, մեծ</t>
  </si>
  <si>
    <t>կոճգամներ</t>
  </si>
  <si>
    <t>սոսնձամատիտ, գրասենյակային</t>
  </si>
  <si>
    <t>տպագրական սարքերի մաքրման նյութեր</t>
  </si>
  <si>
    <t>թղթապանակ, թելով, թղթյա</t>
  </si>
  <si>
    <t>օրագրեր</t>
  </si>
  <si>
    <t>թղթապանակ` պատվոգիր</t>
  </si>
  <si>
    <t>թղթապանակ</t>
  </si>
  <si>
    <t>օֆսեթ տպագրության կաղապարներ</t>
  </si>
  <si>
    <t>ներկելու էքստրակտներ</t>
  </si>
  <si>
    <t>ներկի հեռացման լուծույթներ</t>
  </si>
  <si>
    <t>մետաղալարեր</t>
  </si>
  <si>
    <t>մեդալների ― շքանշանների տուփեր</t>
  </si>
  <si>
    <t>փողկապներ</t>
  </si>
  <si>
    <t>կիտել ― տաբատ</t>
  </si>
  <si>
    <t>սավաններ</t>
  </si>
  <si>
    <t>անջրանցիկ թիկնոցներ</t>
  </si>
  <si>
    <t>բաճկոն ― տաբատ</t>
  </si>
  <si>
    <t>կիսավերարկու</t>
  </si>
  <si>
    <t>անջրանցիկ վերարկու</t>
  </si>
  <si>
    <t>անջրանցիկ հագուստ</t>
  </si>
  <si>
    <t>գուլպաներ</t>
  </si>
  <si>
    <t>կիսավարտիքներ</t>
  </si>
  <si>
    <t>շապիկ ― վարտիք</t>
  </si>
  <si>
    <t>սրբիչ` վաֆլե, բամբակյա</t>
  </si>
  <si>
    <t>գոտիներ</t>
  </si>
  <si>
    <t>հաշվասարք, գրասենյակային</t>
  </si>
  <si>
    <t>օրացույց, սեղանի</t>
  </si>
  <si>
    <t>ռետինապատված գործվածքներ</t>
  </si>
  <si>
    <t>ամրակ, մեծ</t>
  </si>
  <si>
    <t>նամակի ծրար, A6 ձ―աչափի</t>
  </si>
  <si>
    <t>փաստաթղթերի ոչնչացման սարքեր</t>
  </si>
  <si>
    <t>պատյաններ</t>
  </si>
  <si>
    <t>պիլոտկա տեսակի գլխարկներ</t>
  </si>
  <si>
    <t>կիսաճտքավոր կոշիկներ</t>
  </si>
  <si>
    <t>բարձերեսներ</t>
  </si>
  <si>
    <t>ներքնակներ</t>
  </si>
  <si>
    <t>ձեռնոցներ</t>
  </si>
  <si>
    <t>կիտել ― կիսաշրջազգեստ</t>
  </si>
  <si>
    <t>տուփ</t>
  </si>
  <si>
    <t>լրակազմ</t>
  </si>
  <si>
    <t>քմ</t>
  </si>
  <si>
    <t>լիտր</t>
  </si>
  <si>
    <t>զույգ</t>
  </si>
  <si>
    <t>15711300/503</t>
  </si>
  <si>
    <t>15613350/501</t>
  </si>
  <si>
    <t>15711200/503</t>
  </si>
  <si>
    <t>15872300/501</t>
  </si>
  <si>
    <t>14411100/503</t>
  </si>
  <si>
    <t>03111230/501</t>
  </si>
  <si>
    <t>ընտանի կենդանիների կեր</t>
  </si>
  <si>
    <t>վարսակի փաթիլներ</t>
  </si>
  <si>
    <t>չոր կեր</t>
  </si>
  <si>
    <t>խոտաբույսեր</t>
  </si>
  <si>
    <t>քարաղ</t>
  </si>
  <si>
    <t>ծղոտ</t>
  </si>
  <si>
    <t>15333100/501</t>
  </si>
  <si>
    <t>39831100/514</t>
  </si>
  <si>
    <t>33761000/503</t>
  </si>
  <si>
    <t>39831240/510</t>
  </si>
  <si>
    <t>39831242/505</t>
  </si>
  <si>
    <t>39831100/513</t>
  </si>
  <si>
    <t>39831244/501</t>
  </si>
  <si>
    <t>39831243/504</t>
  </si>
  <si>
    <t>39831242/504</t>
  </si>
  <si>
    <t>15531100/502</t>
  </si>
  <si>
    <t>15612160/506</t>
  </si>
  <si>
    <t>15811100/503</t>
  </si>
  <si>
    <t>03142100/501</t>
  </si>
  <si>
    <t>15311100/502</t>
  </si>
  <si>
    <t>15131122/501</t>
  </si>
  <si>
    <t>15331161/501</t>
  </si>
  <si>
    <t>15331153/501</t>
  </si>
  <si>
    <t>15619000/503</t>
  </si>
  <si>
    <t>15842110/501</t>
  </si>
  <si>
    <t>15871200/504</t>
  </si>
  <si>
    <t>15851100/501</t>
  </si>
  <si>
    <t>15872400/501</t>
  </si>
  <si>
    <t>15898000/501</t>
  </si>
  <si>
    <t>39831280/503</t>
  </si>
  <si>
    <t>39831243/505</t>
  </si>
  <si>
    <t>39831240/507</t>
  </si>
  <si>
    <t>39831240/512</t>
  </si>
  <si>
    <t>15331165/501</t>
  </si>
  <si>
    <t>15821500/502</t>
  </si>
  <si>
    <t>15617000/503</t>
  </si>
  <si>
    <t>03142510/501</t>
  </si>
  <si>
    <t>15331152/501</t>
  </si>
  <si>
    <t>39831100/511</t>
  </si>
  <si>
    <t>15831000/501</t>
  </si>
  <si>
    <t>15863200/503</t>
  </si>
  <si>
    <t>15842310/501</t>
  </si>
  <si>
    <t>15331170/501</t>
  </si>
  <si>
    <t>39831100/515</t>
  </si>
  <si>
    <t>15621700/501</t>
  </si>
  <si>
    <t>15431111/502</t>
  </si>
  <si>
    <t>39513200/503</t>
  </si>
  <si>
    <t>15872310/503</t>
  </si>
  <si>
    <t>15421100/503</t>
  </si>
  <si>
    <t>15331151/501</t>
  </si>
  <si>
    <t>39812410/503</t>
  </si>
  <si>
    <t>39831100/512</t>
  </si>
  <si>
    <t>15332290/502</t>
  </si>
  <si>
    <t>15614200/501</t>
  </si>
  <si>
    <t>15821500/501</t>
  </si>
  <si>
    <t>39831241/504</t>
  </si>
  <si>
    <t>15331154/501</t>
  </si>
  <si>
    <t>տոմատի մածուկ</t>
  </si>
  <si>
    <t>լվացող նյութեր</t>
  </si>
  <si>
    <t>զուգարանի թուղթ, ռուլոնով</t>
  </si>
  <si>
    <t>մաքրող նյութեր</t>
  </si>
  <si>
    <t>լվացքի փոշի ձեռքով լվանալու համար</t>
  </si>
  <si>
    <t>օճառ, տնտեսական</t>
  </si>
  <si>
    <t>լվացքի փոշի ավտոմատ</t>
  </si>
  <si>
    <t>կարագ</t>
  </si>
  <si>
    <t>1-ին տեսակի ցորենի ալյուր</t>
  </si>
  <si>
    <t>հաց</t>
  </si>
  <si>
    <t>մեղր, բնական</t>
  </si>
  <si>
    <t>կարտոֆիլ</t>
  </si>
  <si>
    <t>երշիկ, կիսաապխտած</t>
  </si>
  <si>
    <t>սոխ, գլուխ</t>
  </si>
  <si>
    <t>ոսպ</t>
  </si>
  <si>
    <t>հաճարաձավար</t>
  </si>
  <si>
    <t>կոնֆետ, շոկոլադապատ</t>
  </si>
  <si>
    <t>քացախ</t>
  </si>
  <si>
    <t>մակարոն</t>
  </si>
  <si>
    <t>աղ, կերակրի, մանր</t>
  </si>
  <si>
    <t>խմորիչ</t>
  </si>
  <si>
    <t>ապակի մաքրելու միջոց</t>
  </si>
  <si>
    <t>սխտոր, գլուխ</t>
  </si>
  <si>
    <t>թխվածքաբլիթներ</t>
  </si>
  <si>
    <t>ցորենաձավար</t>
  </si>
  <si>
    <t>ձու, 01 կարգ</t>
  </si>
  <si>
    <t>սիսեռ</t>
  </si>
  <si>
    <t>շաքարավազ սպիտակ</t>
  </si>
  <si>
    <t>թեյ, ս―</t>
  </si>
  <si>
    <t>կոնֆետ, կարամել</t>
  </si>
  <si>
    <t>տաքդեղ</t>
  </si>
  <si>
    <t>պտղաշաքարի օշարակ</t>
  </si>
  <si>
    <t>մարգարին</t>
  </si>
  <si>
    <t>թղթե անձեռոցիկ, երկշերտ</t>
  </si>
  <si>
    <t>դափնետեր―, չորացրած</t>
  </si>
  <si>
    <t>ար―ածաղկի ձեթ, ռաֆինացված, (զտած)</t>
  </si>
  <si>
    <t>լոբի, հատիկավոր</t>
  </si>
  <si>
    <t>կահույքի փայլեցման միջոց</t>
  </si>
  <si>
    <t>ջեմեր</t>
  </si>
  <si>
    <t>բրինձ</t>
  </si>
  <si>
    <t>օճառ, ձեռքի</t>
  </si>
  <si>
    <t>ոլոռ, ամբողջական</t>
  </si>
  <si>
    <t>31211400/505</t>
  </si>
  <si>
    <t>38551200/501</t>
  </si>
  <si>
    <t>31211180/518</t>
  </si>
  <si>
    <t>14811300/502</t>
  </si>
  <si>
    <t>31211220/503</t>
  </si>
  <si>
    <t>31211220/504</t>
  </si>
  <si>
    <t>31211140/501</t>
  </si>
  <si>
    <t>31686100/503</t>
  </si>
  <si>
    <t>39221420/501</t>
  </si>
  <si>
    <t>37311190/503</t>
  </si>
  <si>
    <t>37461170/503</t>
  </si>
  <si>
    <t>18521400/503</t>
  </si>
  <si>
    <t>30121480/514</t>
  </si>
  <si>
    <t>30237100/513</t>
  </si>
  <si>
    <t>30121450/531</t>
  </si>
  <si>
    <t>30121500/594</t>
  </si>
  <si>
    <t>30211160/503</t>
  </si>
  <si>
    <t>42131490/503</t>
  </si>
  <si>
    <t>44521120/514</t>
  </si>
  <si>
    <t>31211200/504</t>
  </si>
  <si>
    <t>31211220/505</t>
  </si>
  <si>
    <t>18141100/503</t>
  </si>
  <si>
    <t>31211180/520</t>
  </si>
  <si>
    <t>31531300/511</t>
  </si>
  <si>
    <t>31211220/502</t>
  </si>
  <si>
    <t>31211220/507</t>
  </si>
  <si>
    <t>31331100/501</t>
  </si>
  <si>
    <t>31211180/523</t>
  </si>
  <si>
    <t>31521570/501</t>
  </si>
  <si>
    <t>31531500/508</t>
  </si>
  <si>
    <t>31531300/512</t>
  </si>
  <si>
    <t>31531600/506</t>
  </si>
  <si>
    <t>39224331/503</t>
  </si>
  <si>
    <t>31211180/519</t>
  </si>
  <si>
    <t>42131100/503</t>
  </si>
  <si>
    <t>39835000/504</t>
  </si>
  <si>
    <t>44521120/515</t>
  </si>
  <si>
    <t>44511330/502</t>
  </si>
  <si>
    <t>44521190/502</t>
  </si>
  <si>
    <t>31211200/505</t>
  </si>
  <si>
    <t>31531600/509</t>
  </si>
  <si>
    <t>19642000/503</t>
  </si>
  <si>
    <t>30197323/501</t>
  </si>
  <si>
    <t>31531210/505</t>
  </si>
  <si>
    <t>18421160/501</t>
  </si>
  <si>
    <t>39836000/503</t>
  </si>
  <si>
    <t>44119000/503</t>
  </si>
  <si>
    <t>42631170/501</t>
  </si>
  <si>
    <t>31681600/504</t>
  </si>
  <si>
    <t>39515440/504</t>
  </si>
  <si>
    <t>44521120/517</t>
  </si>
  <si>
    <t>31211180/521</t>
  </si>
  <si>
    <t>44511110/506</t>
  </si>
  <si>
    <t>39224341/505</t>
  </si>
  <si>
    <t>44111413/503</t>
  </si>
  <si>
    <t>42131100/505</t>
  </si>
  <si>
    <t>18511180/508</t>
  </si>
  <si>
    <t>37431230/501</t>
  </si>
  <si>
    <t>37451290/503</t>
  </si>
  <si>
    <t>37421210/503</t>
  </si>
  <si>
    <t>37451820/507</t>
  </si>
  <si>
    <t>37421210/501</t>
  </si>
  <si>
    <t>37421210/502</t>
  </si>
  <si>
    <t>18511180/507</t>
  </si>
  <si>
    <t>37451800/503</t>
  </si>
  <si>
    <t>37451820/509</t>
  </si>
  <si>
    <t>18511180/509</t>
  </si>
  <si>
    <t>37451820/508</t>
  </si>
  <si>
    <t>33711320/501</t>
  </si>
  <si>
    <t>44521120/513</t>
  </si>
  <si>
    <t>44521190/501</t>
  </si>
  <si>
    <t>44322220/503</t>
  </si>
  <si>
    <t>44521200/505</t>
  </si>
  <si>
    <t>44511700/501</t>
  </si>
  <si>
    <t>44521120/512</t>
  </si>
  <si>
    <t>31221180/506</t>
  </si>
  <si>
    <t>42651200/501</t>
  </si>
  <si>
    <t>44411300/503</t>
  </si>
  <si>
    <t>31681130/503</t>
  </si>
  <si>
    <t>31211220/506</t>
  </si>
  <si>
    <t>44322230/503</t>
  </si>
  <si>
    <t>19641000/501</t>
  </si>
  <si>
    <t>42631170/502</t>
  </si>
  <si>
    <t>44423240/503</t>
  </si>
  <si>
    <t>42131100/504</t>
  </si>
  <si>
    <t>30192233/501</t>
  </si>
  <si>
    <t>31681600/505</t>
  </si>
  <si>
    <t>39831283/505</t>
  </si>
  <si>
    <t>44521120/516</t>
  </si>
  <si>
    <t>31531500/505</t>
  </si>
  <si>
    <t>44112170/503</t>
  </si>
  <si>
    <t>44511110/507</t>
  </si>
  <si>
    <t>31211180/522</t>
  </si>
  <si>
    <t>39839200/504</t>
  </si>
  <si>
    <t>44411110/505</t>
  </si>
  <si>
    <t>31331280/504</t>
  </si>
  <si>
    <t>39522330/504</t>
  </si>
  <si>
    <t>31211200/501</t>
  </si>
  <si>
    <t>31531500/510</t>
  </si>
  <si>
    <t>19642200/501</t>
  </si>
  <si>
    <t>44322530/6</t>
  </si>
  <si>
    <t>39221490/1</t>
  </si>
  <si>
    <t>44111447/1</t>
  </si>
  <si>
    <t>44322530/9</t>
  </si>
  <si>
    <t>44322530/3</t>
  </si>
  <si>
    <t>31161500/1</t>
  </si>
  <si>
    <t>44322530/8</t>
  </si>
  <si>
    <t>44322530/2</t>
  </si>
  <si>
    <t>44322530/4</t>
  </si>
  <si>
    <t>44411110/4</t>
  </si>
  <si>
    <t>31331290/1</t>
  </si>
  <si>
    <t>44411751/1</t>
  </si>
  <si>
    <t>44322530/10</t>
  </si>
  <si>
    <t>44322530/12</t>
  </si>
  <si>
    <t>44322530/13</t>
  </si>
  <si>
    <t>44322530/1</t>
  </si>
  <si>
    <t>31331140/1</t>
  </si>
  <si>
    <t>31331150/1</t>
  </si>
  <si>
    <t>44322530/11</t>
  </si>
  <si>
    <t>44118400/1</t>
  </si>
  <si>
    <t>44322530/5</t>
  </si>
  <si>
    <t>44322530/7</t>
  </si>
  <si>
    <t>31531600/5</t>
  </si>
  <si>
    <t>անջատիչ-զատիչ</t>
  </si>
  <si>
    <t>էլեկտրոնային չափման սարքեր</t>
  </si>
  <si>
    <t>ավտոմատ անջատիչներ</t>
  </si>
  <si>
    <t>հղկող սկավառակներ</t>
  </si>
  <si>
    <t>էլեկտրոմագնիսական անջատիչներ</t>
  </si>
  <si>
    <t>ապահովիչներ</t>
  </si>
  <si>
    <t>էլեկտրական խրոց` միաբ―եռ, հողանցումով, -16Ա</t>
  </si>
  <si>
    <t>խոզանակներ</t>
  </si>
  <si>
    <t>սուլիչներ</t>
  </si>
  <si>
    <t>սեղանի թենիսի գնդակներ</t>
  </si>
  <si>
    <t>վայրկյանաչափ</t>
  </si>
  <si>
    <t>կենտրոնական պրոցեսորներ (cpu) կամ պրոցեսորներ</t>
  </si>
  <si>
    <t>սիֆոն</t>
  </si>
  <si>
    <t>դռան փականներ</t>
  </si>
  <si>
    <t>փոխանջատիչներ</t>
  </si>
  <si>
    <t>աշխատանքային ձեռնոցներ</t>
  </si>
  <si>
    <t>տնտեսող լամպեր</t>
  </si>
  <si>
    <t>էլեկտրական մալուխ` ԱՎՎԳ, 2x6 մմ2</t>
  </si>
  <si>
    <t>լապտերներ</t>
  </si>
  <si>
    <t>ցերեկային լամպ 60սմ</t>
  </si>
  <si>
    <t>ցերեկային լամպ 120սմ</t>
  </si>
  <si>
    <t>դույլ պլաստմասե</t>
  </si>
  <si>
    <t>փականներ` ըստ գործառույթների</t>
  </si>
  <si>
    <t>հատակ մաքրելու ձող, պլաստմասե, փայտյա</t>
  </si>
  <si>
    <t>պտուտակահաններ</t>
  </si>
  <si>
    <t>բանալիներ</t>
  </si>
  <si>
    <t>պոլիէթիլենային պարկ, սննդային</t>
  </si>
  <si>
    <t>կարիչ, 50-ից ավելի թերթի համար</t>
  </si>
  <si>
    <t>էլեկտրական լամպ, 60W, 80W, 100W</t>
  </si>
  <si>
    <t>երկար ձեռնոցներ</t>
  </si>
  <si>
    <t>ավել, սովորական</t>
  </si>
  <si>
    <t>տախտակ, փայտյա</t>
  </si>
  <si>
    <t>մետաղի շաղափման հաստոցներ</t>
  </si>
  <si>
    <t>էլեկտրական ապահովիչ</t>
  </si>
  <si>
    <t>ուղղահայաց շերտավարագույր</t>
  </si>
  <si>
    <t>բահեր</t>
  </si>
  <si>
    <t>աղբարկղ, պլաստմասե</t>
  </si>
  <si>
    <t>յուղաներկ</t>
  </si>
  <si>
    <t>մեդալներ, կրծքանշաններ</t>
  </si>
  <si>
    <t>մարզման գնդակներ (ֆիթբոլ)</t>
  </si>
  <si>
    <t>ֆուտբոլի գնդակներ</t>
  </si>
  <si>
    <t>վարժասարքեր</t>
  </si>
  <si>
    <t>մրցանակային գավաթ</t>
  </si>
  <si>
    <t>ֆուտբոլի թենիսի ցանց</t>
  </si>
  <si>
    <t>սանրներ</t>
  </si>
  <si>
    <t>մալուխ պղնձե ջղերով, նախատեսված ներքին մոնտաժման համար  2,5մմ2</t>
  </si>
  <si>
    <t>կողպեքների մասեր</t>
  </si>
  <si>
    <t>հարթաշուրթ</t>
  </si>
  <si>
    <t>լամպերի կոթառներ</t>
  </si>
  <si>
    <t>ձեռքի էլեկտրամեխանիկական գործիքներ</t>
  </si>
  <si>
    <t>լվացարաններ</t>
  </si>
  <si>
    <t>էլեկտրական սխեմաներ</t>
  </si>
  <si>
    <t>մալուխ պղնձե ջղերով, նախատեսված ներքին մոնտաժման համար 4մմ2</t>
  </si>
  <si>
    <t>պոլիէթիլենային պարկ, աղբի համար</t>
  </si>
  <si>
    <t>սանդուղք, մետաղյա</t>
  </si>
  <si>
    <t>սիլիկոն</t>
  </si>
  <si>
    <t>հատակի լվացման լաթ</t>
  </si>
  <si>
    <t>լինոլեում</t>
  </si>
  <si>
    <t>գոգաթիակ, աղբը հավաքելու համար, հասարակ</t>
  </si>
  <si>
    <t>ջրի ծորակ, 1 փականով</t>
  </si>
  <si>
    <t>էլեկտրական լար` պղնձյա, բազմաջիղ, ՊՊՎ, 2x2.5 մմ2</t>
  </si>
  <si>
    <t>մաքրող կտորներ</t>
  </si>
  <si>
    <t>պոլիէթիլենային թաղանթ սարքավորումները ծածկելու համար</t>
  </si>
  <si>
    <t>մալուխային միացումներ</t>
  </si>
  <si>
    <t>սպունգներ</t>
  </si>
  <si>
    <t>էլեկտրական մեկուսիչներ</t>
  </si>
  <si>
    <t>բարձրավոլտ սարքավորումների պահեստամասեր</t>
  </si>
  <si>
    <t>էլեկտրական լար` պղնձյա, բազմաջիղ, ՊՊՎ, 2x4.0 մմ2</t>
  </si>
  <si>
    <t>սանհանգույցի բաքի պարագաներ</t>
  </si>
  <si>
    <t>էլեկտրական մալուխ` ԱՎՎԳ, 4x35 մմ2</t>
  </si>
  <si>
    <t>էլեկտրական մալուխ` ԱՎՎԳ, 4x50 մմ2</t>
  </si>
  <si>
    <t>պրոֆնաստիլ</t>
  </si>
  <si>
    <t>խմ</t>
  </si>
  <si>
    <t>34351200/531</t>
  </si>
  <si>
    <t>34351200/527</t>
  </si>
  <si>
    <t>34351200/529</t>
  </si>
  <si>
    <t>34351400/514</t>
  </si>
  <si>
    <t>24951310/504</t>
  </si>
  <si>
    <t>34351200/524</t>
  </si>
  <si>
    <t>09134100/503</t>
  </si>
  <si>
    <t>34351200/533</t>
  </si>
  <si>
    <t>34351200/532</t>
  </si>
  <si>
    <t>34351200/528</t>
  </si>
  <si>
    <t>34351200/523</t>
  </si>
  <si>
    <t>34351200/522</t>
  </si>
  <si>
    <t>31442160/503</t>
  </si>
  <si>
    <t>34351600/501</t>
  </si>
  <si>
    <t>34351200/526</t>
  </si>
  <si>
    <t>34331300/1622</t>
  </si>
  <si>
    <t>34331300/1662</t>
  </si>
  <si>
    <t>34331300/1621</t>
  </si>
  <si>
    <t>34331300/1554</t>
  </si>
  <si>
    <t>34331300/1577</t>
  </si>
  <si>
    <t>34331300/1576</t>
  </si>
  <si>
    <t>34331300/1641</t>
  </si>
  <si>
    <t>34331300/1619</t>
  </si>
  <si>
    <t>34331300/1653</t>
  </si>
  <si>
    <t>34331300/1584</t>
  </si>
  <si>
    <t>34331300/1560</t>
  </si>
  <si>
    <t>34331300/1564</t>
  </si>
  <si>
    <t>34331300/1556</t>
  </si>
  <si>
    <t>34331300/1550</t>
  </si>
  <si>
    <t>34331300/1593</t>
  </si>
  <si>
    <t>34331300/1649</t>
  </si>
  <si>
    <t>34331300/1654</t>
  </si>
  <si>
    <t>34331300/1617</t>
  </si>
  <si>
    <t>34331300/1557</t>
  </si>
  <si>
    <t>34331300/1602</t>
  </si>
  <si>
    <t>34331300/1601</t>
  </si>
  <si>
    <t>34331300/1664</t>
  </si>
  <si>
    <t>34331300/1605</t>
  </si>
  <si>
    <t>34331300/1615</t>
  </si>
  <si>
    <t>34331300/1579</t>
  </si>
  <si>
    <t>34331300/1607</t>
  </si>
  <si>
    <t>34331300/1569</t>
  </si>
  <si>
    <t>34331300/1630</t>
  </si>
  <si>
    <t>34331300/1645</t>
  </si>
  <si>
    <t>34331300/1608</t>
  </si>
  <si>
    <t>34331300/1583</t>
  </si>
  <si>
    <t>34331300/1549</t>
  </si>
  <si>
    <t>34331300/1552</t>
  </si>
  <si>
    <t>34331300/1580</t>
  </si>
  <si>
    <t>34331300/1625</t>
  </si>
  <si>
    <t>34331300/1553</t>
  </si>
  <si>
    <t>34331300/1563</t>
  </si>
  <si>
    <t>34331300/1620</t>
  </si>
  <si>
    <t>09132200/501</t>
  </si>
  <si>
    <t>34331300/2054</t>
  </si>
  <si>
    <t>34351200/530</t>
  </si>
  <si>
    <t>34331300/1830</t>
  </si>
  <si>
    <t>34331300/1561</t>
  </si>
  <si>
    <t>34331300/1643</t>
  </si>
  <si>
    <t>34331300/1595</t>
  </si>
  <si>
    <t>34331300/1648</t>
  </si>
  <si>
    <t>34331300/1660</t>
  </si>
  <si>
    <t>34331300/1586</t>
  </si>
  <si>
    <t>34331300/1578</t>
  </si>
  <si>
    <t>34331300/1573</t>
  </si>
  <si>
    <t>34331300/1574</t>
  </si>
  <si>
    <t>34331300/1652</t>
  </si>
  <si>
    <t>34331300/1575</t>
  </si>
  <si>
    <t>34331300/1559</t>
  </si>
  <si>
    <t>34331300/1588</t>
  </si>
  <si>
    <t>34331300/1590</t>
  </si>
  <si>
    <t>34331300/1571</t>
  </si>
  <si>
    <t>34331300/1658</t>
  </si>
  <si>
    <t>34331300/1637</t>
  </si>
  <si>
    <t>34331300/1599</t>
  </si>
  <si>
    <t>34331300/1614</t>
  </si>
  <si>
    <t>34331300/1562</t>
  </si>
  <si>
    <t>34331300/1606</t>
  </si>
  <si>
    <t>34331300/1847</t>
  </si>
  <si>
    <t>09134200/501</t>
  </si>
  <si>
    <t>34331300/1943</t>
  </si>
  <si>
    <t>34331300/1555</t>
  </si>
  <si>
    <t>34331300/1902</t>
  </si>
  <si>
    <t>34331300/1838</t>
  </si>
  <si>
    <t>34331300/1843</t>
  </si>
  <si>
    <t>34331300/1841</t>
  </si>
  <si>
    <t>34331300/1928</t>
  </si>
  <si>
    <t>34331300/1848</t>
  </si>
  <si>
    <t>34331300/1899</t>
  </si>
  <si>
    <t>34331300/1926</t>
  </si>
  <si>
    <t>34331300/1854</t>
  </si>
  <si>
    <t>34331300/1890</t>
  </si>
  <si>
    <t>34331300/1868</t>
  </si>
  <si>
    <t>34331300/1831</t>
  </si>
  <si>
    <t>34331300/1836</t>
  </si>
  <si>
    <t>34331300/1878</t>
  </si>
  <si>
    <t>34331300/1930</t>
  </si>
  <si>
    <t>34331300/1934</t>
  </si>
  <si>
    <t>34331300/1892</t>
  </si>
  <si>
    <t>34331300/1881</t>
  </si>
  <si>
    <t>34331300/1840</t>
  </si>
  <si>
    <t>34331300/1921</t>
  </si>
  <si>
    <t>34331300/1924</t>
  </si>
  <si>
    <t>34331300/1904</t>
  </si>
  <si>
    <t>34331300/1824</t>
  </si>
  <si>
    <t>34331300/1915</t>
  </si>
  <si>
    <t>34331300/1901</t>
  </si>
  <si>
    <t>34331300/1936</t>
  </si>
  <si>
    <t>34331300/1884</t>
  </si>
  <si>
    <t>34331300/1880</t>
  </si>
  <si>
    <t>34331300/1835</t>
  </si>
  <si>
    <t>34331300/1925</t>
  </si>
  <si>
    <t>34331300/1932</t>
  </si>
  <si>
    <t>34331300/1863</t>
  </si>
  <si>
    <t>34331300/1913</t>
  </si>
  <si>
    <t>34331300/1855</t>
  </si>
  <si>
    <t>34331300/1927</t>
  </si>
  <si>
    <t>34331300/1937</t>
  </si>
  <si>
    <t>34331300/1893</t>
  </si>
  <si>
    <t>34331300/1922</t>
  </si>
  <si>
    <t>34331300/1839</t>
  </si>
  <si>
    <t>34331300/1942</t>
  </si>
  <si>
    <t>34331300/1908</t>
  </si>
  <si>
    <t>34331300/1941</t>
  </si>
  <si>
    <t>34331300/1933</t>
  </si>
  <si>
    <t>34331300/1931</t>
  </si>
  <si>
    <t>34331300/1914</t>
  </si>
  <si>
    <t>34331300/1909</t>
  </si>
  <si>
    <t>34331300/1944</t>
  </si>
  <si>
    <t>34331300/1857</t>
  </si>
  <si>
    <t>34331300/1905</t>
  </si>
  <si>
    <t>34331300/1856</t>
  </si>
  <si>
    <t>34331300/1846</t>
  </si>
  <si>
    <t>34331300/1888</t>
  </si>
  <si>
    <t>34331300/1898</t>
  </si>
  <si>
    <t>34331300/1873</t>
  </si>
  <si>
    <t>34331300/1897</t>
  </si>
  <si>
    <t>34331300/1827</t>
  </si>
  <si>
    <t>34331300/1939</t>
  </si>
  <si>
    <t>34331300/1940</t>
  </si>
  <si>
    <t>34331300/1917</t>
  </si>
  <si>
    <t>34331300/1947</t>
  </si>
  <si>
    <t>34331300/1826</t>
  </si>
  <si>
    <t>34331300/1919</t>
  </si>
  <si>
    <t>34331300/1865</t>
  </si>
  <si>
    <t>34331300/1929</t>
  </si>
  <si>
    <t>34331300/1910</t>
  </si>
  <si>
    <t>34331300/1858</t>
  </si>
  <si>
    <t>34331300/1886</t>
  </si>
  <si>
    <t>34331300/1907</t>
  </si>
  <si>
    <t>34331300/1906</t>
  </si>
  <si>
    <t>34331300/1672</t>
  </si>
  <si>
    <t>34331300/1707</t>
  </si>
  <si>
    <t>34331300/1754</t>
  </si>
  <si>
    <t>34331300/1769</t>
  </si>
  <si>
    <t>34331300/1694</t>
  </si>
  <si>
    <t>34331300/1784</t>
  </si>
  <si>
    <t>34331300/2040</t>
  </si>
  <si>
    <t>34331300/1746</t>
  </si>
  <si>
    <t>34331300/1796</t>
  </si>
  <si>
    <t>34331300/1677</t>
  </si>
  <si>
    <t>34331300/1696</t>
  </si>
  <si>
    <t>34331300/2073</t>
  </si>
  <si>
    <t>34331300/1735</t>
  </si>
  <si>
    <t>34331300/1751</t>
  </si>
  <si>
    <t>34331300/1741</t>
  </si>
  <si>
    <t>34331300/1728</t>
  </si>
  <si>
    <t>34331300/1675</t>
  </si>
  <si>
    <t>34331300/1748</t>
  </si>
  <si>
    <t>34331300/1687</t>
  </si>
  <si>
    <t>34331300/1730</t>
  </si>
  <si>
    <t>34331300/1774</t>
  </si>
  <si>
    <t>34331300/1772</t>
  </si>
  <si>
    <t>34331300/1727</t>
  </si>
  <si>
    <t>34331300/1795</t>
  </si>
  <si>
    <t>34331300/1995</t>
  </si>
  <si>
    <t>34331300/1986</t>
  </si>
  <si>
    <t>34331300/1964</t>
  </si>
  <si>
    <t>34331300/1977</t>
  </si>
  <si>
    <t>34331300/2009</t>
  </si>
  <si>
    <t>34331300/2002</t>
  </si>
  <si>
    <t>34331300/2001</t>
  </si>
  <si>
    <t>34331300/1699</t>
  </si>
  <si>
    <t>34331300/1767</t>
  </si>
  <si>
    <t>34331300/1726</t>
  </si>
  <si>
    <t>34331300/1776</t>
  </si>
  <si>
    <t>34331300/1681</t>
  </si>
  <si>
    <t>34331300/1680</t>
  </si>
  <si>
    <t>34331300/1729</t>
  </si>
  <si>
    <t>34331300/1791</t>
  </si>
  <si>
    <t>34331300/1788</t>
  </si>
  <si>
    <t>34331300/1725</t>
  </si>
  <si>
    <t>34331300/1722</t>
  </si>
  <si>
    <t>34331300/1753</t>
  </si>
  <si>
    <t>34331300/1782</t>
  </si>
  <si>
    <t>34331300/1763</t>
  </si>
  <si>
    <t>34331300/1785</t>
  </si>
  <si>
    <t>34331300/1701</t>
  </si>
  <si>
    <t>34331300/1708</t>
  </si>
  <si>
    <t>34331300/1678</t>
  </si>
  <si>
    <t>34331300/1745</t>
  </si>
  <si>
    <t>34331300/1790</t>
  </si>
  <si>
    <t>34331300/1733</t>
  </si>
  <si>
    <t>34331300/1740</t>
  </si>
  <si>
    <t>34331300/1804</t>
  </si>
  <si>
    <t>34331300/1698</t>
  </si>
  <si>
    <t>34331300/1704</t>
  </si>
  <si>
    <t>34331300/1716</t>
  </si>
  <si>
    <t>34331300/1792</t>
  </si>
  <si>
    <t>34331300/1691</t>
  </si>
  <si>
    <t>34331300/1812</t>
  </si>
  <si>
    <t>34331300/1718</t>
  </si>
  <si>
    <t>34331300/1750</t>
  </si>
  <si>
    <t>34331300/1714</t>
  </si>
  <si>
    <t>34331300/1724</t>
  </si>
  <si>
    <t>34331300/1689</t>
  </si>
  <si>
    <t>34331300/1693</t>
  </si>
  <si>
    <t>34331300/1671</t>
  </si>
  <si>
    <t>34331300/1717</t>
  </si>
  <si>
    <t>34331300/1731</t>
  </si>
  <si>
    <t>34331300/1768</t>
  </si>
  <si>
    <t>34331300/1760</t>
  </si>
  <si>
    <t>34331300/1801</t>
  </si>
  <si>
    <t>34331300/1738</t>
  </si>
  <si>
    <t>34331300/1685</t>
  </si>
  <si>
    <t>34331300/1764</t>
  </si>
  <si>
    <t>34331300/1673</t>
  </si>
  <si>
    <t>34331300/1710</t>
  </si>
  <si>
    <t>34331300/1777</t>
  </si>
  <si>
    <t>34331300/1759</t>
  </si>
  <si>
    <t>34331300/1761</t>
  </si>
  <si>
    <t>34331300/1744</t>
  </si>
  <si>
    <t>34331300/1787</t>
  </si>
  <si>
    <t>34331300/1705</t>
  </si>
  <si>
    <t>34331300/1692</t>
  </si>
  <si>
    <t>34331300/1713</t>
  </si>
  <si>
    <t>34331300/1809</t>
  </si>
  <si>
    <t>34331300/1807</t>
  </si>
  <si>
    <t>34331300/1711</t>
  </si>
  <si>
    <t>34331300/1749</t>
  </si>
  <si>
    <t>34331300/1674</t>
  </si>
  <si>
    <t>34331300/1797</t>
  </si>
  <si>
    <t>34331300/1712</t>
  </si>
  <si>
    <t>34331300/1786</t>
  </si>
  <si>
    <t>34331300/1676</t>
  </si>
  <si>
    <t>34331300/1765</t>
  </si>
  <si>
    <t>34331300/1683</t>
  </si>
  <si>
    <t>34331300/1682</t>
  </si>
  <si>
    <t>34331300/1799</t>
  </si>
  <si>
    <t>34331300/1775</t>
  </si>
  <si>
    <t>34331300/1773</t>
  </si>
  <si>
    <t>34331300/1736</t>
  </si>
  <si>
    <t>34331300/1770</t>
  </si>
  <si>
    <t>34331300/1715</t>
  </si>
  <si>
    <t>34331300/1720</t>
  </si>
  <si>
    <t>34331300/1762</t>
  </si>
  <si>
    <t>34331300/1688</t>
  </si>
  <si>
    <t>34331300/1783</t>
  </si>
  <si>
    <t>34331300/1743</t>
  </si>
  <si>
    <t>34331300/1695</t>
  </si>
  <si>
    <t>34331300/1757</t>
  </si>
  <si>
    <t>34331300/1723</t>
  </si>
  <si>
    <t>34331300/1697</t>
  </si>
  <si>
    <t>34331300/1706</t>
  </si>
  <si>
    <t>34331300/1766</t>
  </si>
  <si>
    <t>34331300/1798</t>
  </si>
  <si>
    <t>34331300/1752</t>
  </si>
  <si>
    <t>34331300/1780</t>
  </si>
  <si>
    <t>34331300/1794</t>
  </si>
  <si>
    <t>34331300/1789</t>
  </si>
  <si>
    <t>34331300/1747</t>
  </si>
  <si>
    <t>34331300/1781</t>
  </si>
  <si>
    <t>34331300/1737</t>
  </si>
  <si>
    <t>34331300/1756</t>
  </si>
  <si>
    <t>34331300/1793</t>
  </si>
  <si>
    <t>34331300/1803</t>
  </si>
  <si>
    <t>34331300/1684</t>
  </si>
  <si>
    <t>34331300/1800</t>
  </si>
  <si>
    <t>34331300/1702</t>
  </si>
  <si>
    <t>34331300/1721</t>
  </si>
  <si>
    <t>34331300/1802</t>
  </si>
  <si>
    <t>34331300/1755</t>
  </si>
  <si>
    <t>34331300/1690</t>
  </si>
  <si>
    <t>34331300/1758</t>
  </si>
  <si>
    <t>34331300/1734</t>
  </si>
  <si>
    <t>34331300/2072</t>
  </si>
  <si>
    <t>34331300/2061</t>
  </si>
  <si>
    <t>34331300/2050</t>
  </si>
  <si>
    <t>34331300/2063</t>
  </si>
  <si>
    <t>34331300/2048</t>
  </si>
  <si>
    <t>34331300/2027</t>
  </si>
  <si>
    <t>34331300/1950</t>
  </si>
  <si>
    <t>34331300/2012</t>
  </si>
  <si>
    <t>34331300/1974</t>
  </si>
  <si>
    <t>34331300/2014</t>
  </si>
  <si>
    <t>34331300/2042</t>
  </si>
  <si>
    <t>34331300/1963</t>
  </si>
  <si>
    <t>34331300/2000</t>
  </si>
  <si>
    <t>34331300/1887</t>
  </si>
  <si>
    <t>34331300/2070</t>
  </si>
  <si>
    <t>34331300/2019</t>
  </si>
  <si>
    <t>34331300/1987</t>
  </si>
  <si>
    <t>34331300/2008</t>
  </si>
  <si>
    <t>34331300/1994</t>
  </si>
  <si>
    <t>34331300/2052</t>
  </si>
  <si>
    <t>34331300/1814</t>
  </si>
  <si>
    <t>34331300/1998</t>
  </si>
  <si>
    <t>34331300/2021</t>
  </si>
  <si>
    <t>34331300/1957</t>
  </si>
  <si>
    <t>34331300/2026</t>
  </si>
  <si>
    <t>34331300/1920</t>
  </si>
  <si>
    <t>34331300/1844</t>
  </si>
  <si>
    <t>34331300/1882</t>
  </si>
  <si>
    <t>34331300/1894</t>
  </si>
  <si>
    <t>34331300/1829</t>
  </si>
  <si>
    <t>34331300/1837</t>
  </si>
  <si>
    <t>34331300/1853</t>
  </si>
  <si>
    <t>34331300/1867</t>
  </si>
  <si>
    <t>34331300/1883</t>
  </si>
  <si>
    <t>34331300/1903</t>
  </si>
  <si>
    <t>34331300/1911</t>
  </si>
  <si>
    <t>34331300/1938</t>
  </si>
  <si>
    <t>34331300/1864</t>
  </si>
  <si>
    <t>34331300/1849</t>
  </si>
  <si>
    <t>34331300/1866</t>
  </si>
  <si>
    <t>34331300/1815</t>
  </si>
  <si>
    <t>34331300/1869</t>
  </si>
  <si>
    <t>34331300/1832</t>
  </si>
  <si>
    <t>34331300/1817</t>
  </si>
  <si>
    <t>34331300/1818</t>
  </si>
  <si>
    <t>34331300/1918</t>
  </si>
  <si>
    <t>34331300/1885</t>
  </si>
  <si>
    <t>34331300/1891</t>
  </si>
  <si>
    <t>34331300/1862</t>
  </si>
  <si>
    <t>34331300/1877</t>
  </si>
  <si>
    <t>34331300/1872</t>
  </si>
  <si>
    <t>34331300/1876</t>
  </si>
  <si>
    <t>34331300/1852</t>
  </si>
  <si>
    <t>34331300/1825</t>
  </si>
  <si>
    <t>34331300/1912</t>
  </si>
  <si>
    <t>34331300/1900</t>
  </si>
  <si>
    <t>34331300/2003</t>
  </si>
  <si>
    <t>34331300/1962</t>
  </si>
  <si>
    <t>34331300/2053</t>
  </si>
  <si>
    <t>34331300/1845</t>
  </si>
  <si>
    <t>34331300/2043</t>
  </si>
  <si>
    <t>34331300/2013</t>
  </si>
  <si>
    <t>34331300/1949</t>
  </si>
  <si>
    <t>34331300/1960</t>
  </si>
  <si>
    <t>34331300/1952</t>
  </si>
  <si>
    <t>34331300/1992</t>
  </si>
  <si>
    <t>34331300/2039</t>
  </si>
  <si>
    <t>34331300/2018</t>
  </si>
  <si>
    <t>34331300/1999</t>
  </si>
  <si>
    <t>34331300/1833</t>
  </si>
  <si>
    <t>34331300/1879</t>
  </si>
  <si>
    <t>34331300/1842</t>
  </si>
  <si>
    <t>34331300/1861</t>
  </si>
  <si>
    <t>34331300/1875</t>
  </si>
  <si>
    <t>34331300/1834</t>
  </si>
  <si>
    <t>34331300/1916</t>
  </si>
  <si>
    <t>34331300/1871</t>
  </si>
  <si>
    <t>34331300/1813</t>
  </si>
  <si>
    <t>34331300/1895</t>
  </si>
  <si>
    <t>34331300/1819</t>
  </si>
  <si>
    <t>34331300/1850</t>
  </si>
  <si>
    <t>34331300/1822</t>
  </si>
  <si>
    <t>34331300/1851</t>
  </si>
  <si>
    <t>34331300/1889</t>
  </si>
  <si>
    <t>34331300/1874</t>
  </si>
  <si>
    <t>34331300/1828</t>
  </si>
  <si>
    <t>34331300/1816</t>
  </si>
  <si>
    <t>34331300/1870</t>
  </si>
  <si>
    <t>34331300/1820</t>
  </si>
  <si>
    <t>34331300/1821</t>
  </si>
  <si>
    <t>34331300/1823</t>
  </si>
  <si>
    <t>34331300/1935</t>
  </si>
  <si>
    <t>34331300/1946</t>
  </si>
  <si>
    <t>34331300/2004</t>
  </si>
  <si>
    <t>34331300/2055</t>
  </si>
  <si>
    <t>34331300/1983</t>
  </si>
  <si>
    <t>34331300/1956</t>
  </si>
  <si>
    <t>34331300/2051</t>
  </si>
  <si>
    <t>34331300/2015</t>
  </si>
  <si>
    <t>34331300/1988</t>
  </si>
  <si>
    <t>34331300/1968</t>
  </si>
  <si>
    <t>34331300/1979</t>
  </si>
  <si>
    <t>34331300/1980</t>
  </si>
  <si>
    <t>34331300/1985</t>
  </si>
  <si>
    <t>34331300/2024</t>
  </si>
  <si>
    <t>34331300/1989</t>
  </si>
  <si>
    <t>34331300/2060</t>
  </si>
  <si>
    <t>34331300/2075</t>
  </si>
  <si>
    <t>34331300/1972</t>
  </si>
  <si>
    <t>34331300/1970</t>
  </si>
  <si>
    <t>34331300/2058</t>
  </si>
  <si>
    <t>34331300/2044</t>
  </si>
  <si>
    <t>34331300/1990</t>
  </si>
  <si>
    <t>34331300/2034</t>
  </si>
  <si>
    <t>34331300/1991</t>
  </si>
  <si>
    <t>34331300/1976</t>
  </si>
  <si>
    <t>34331300/1993</t>
  </si>
  <si>
    <t>34331300/2036</t>
  </si>
  <si>
    <t>34331300/2037</t>
  </si>
  <si>
    <t>34331300/2022</t>
  </si>
  <si>
    <t>34331300/1973</t>
  </si>
  <si>
    <t>34331300/1948</t>
  </si>
  <si>
    <t>34331300/2005</t>
  </si>
  <si>
    <t>34331300/1951</t>
  </si>
  <si>
    <t>34331300/1981</t>
  </si>
  <si>
    <t>34331300/2049</t>
  </si>
  <si>
    <t>34331300/1982</t>
  </si>
  <si>
    <t>34331300/2056</t>
  </si>
  <si>
    <t>34331300/1997</t>
  </si>
  <si>
    <t>34331300/1954</t>
  </si>
  <si>
    <t>34331300/2062</t>
  </si>
  <si>
    <t>34331300/2020</t>
  </si>
  <si>
    <t>34331300/2047</t>
  </si>
  <si>
    <t>34331300/2016</t>
  </si>
  <si>
    <t>34331300/2007</t>
  </si>
  <si>
    <t>34331300/1967</t>
  </si>
  <si>
    <t>34331300/2006</t>
  </si>
  <si>
    <t>34331300/1996</t>
  </si>
  <si>
    <t>34331300/1958</t>
  </si>
  <si>
    <t>34331300/2010</t>
  </si>
  <si>
    <t>34331300/1959</t>
  </si>
  <si>
    <t>34331300/1969</t>
  </si>
  <si>
    <t>34331300/1568</t>
  </si>
  <si>
    <t>34331300/2011</t>
  </si>
  <si>
    <t>34331300/1955</t>
  </si>
  <si>
    <t>34331300/2023</t>
  </si>
  <si>
    <t>34331300/2041</t>
  </si>
  <si>
    <t>34331300/2076</t>
  </si>
  <si>
    <t>34331300/1971</t>
  </si>
  <si>
    <t>34331300/2074</t>
  </si>
  <si>
    <t>34331300/2045</t>
  </si>
  <si>
    <t>34331300/2046</t>
  </si>
  <si>
    <t>34331300/1978</t>
  </si>
  <si>
    <t>34331300/2035</t>
  </si>
  <si>
    <t>34331300/1966</t>
  </si>
  <si>
    <t>34331300/2059</t>
  </si>
  <si>
    <t>34331300/1732</t>
  </si>
  <si>
    <t>34331300/1806</t>
  </si>
  <si>
    <t>34331300/1719</t>
  </si>
  <si>
    <t>34331300/1810</t>
  </si>
  <si>
    <t>34331300/1811</t>
  </si>
  <si>
    <t>34331300/1709</t>
  </si>
  <si>
    <t>34331300/1551</t>
  </si>
  <si>
    <t>34331300/1655</t>
  </si>
  <si>
    <t>34351500/501</t>
  </si>
  <si>
    <t>34331300/1604</t>
  </si>
  <si>
    <t>34331300/1665</t>
  </si>
  <si>
    <t>34331300/1669</t>
  </si>
  <si>
    <t>34331300/1640</t>
  </si>
  <si>
    <t>34331300/1667</t>
  </si>
  <si>
    <t>34331300/1567</t>
  </si>
  <si>
    <t>34331300/1657</t>
  </si>
  <si>
    <t>34331300/1628</t>
  </si>
  <si>
    <t>34331300/1598</t>
  </si>
  <si>
    <t>09211100/512</t>
  </si>
  <si>
    <t>34331300/1639</t>
  </si>
  <si>
    <t>31442230/503</t>
  </si>
  <si>
    <t>34331300/1650</t>
  </si>
  <si>
    <t>34331300/1616</t>
  </si>
  <si>
    <t>34331300/1572</t>
  </si>
  <si>
    <t>34331300/1618</t>
  </si>
  <si>
    <t>34331300/1558</t>
  </si>
  <si>
    <t>34331300/1647</t>
  </si>
  <si>
    <t>34331300/1633</t>
  </si>
  <si>
    <t>34331300/1663</t>
  </si>
  <si>
    <t>34331300/1570</t>
  </si>
  <si>
    <t>34331300/1638</t>
  </si>
  <si>
    <t>09211650/503</t>
  </si>
  <si>
    <t>09211100/510</t>
  </si>
  <si>
    <t>34331300/1666</t>
  </si>
  <si>
    <t>34331300/1686</t>
  </si>
  <si>
    <t>34331300/1642</t>
  </si>
  <si>
    <t>34331300/1644</t>
  </si>
  <si>
    <t>09211400/509</t>
  </si>
  <si>
    <t>34331300/1636</t>
  </si>
  <si>
    <t>34331300/1611</t>
  </si>
  <si>
    <t>34331300/1610</t>
  </si>
  <si>
    <t>34331300/1742</t>
  </si>
  <si>
    <t>34331300/1670</t>
  </si>
  <si>
    <t>34331300/1634</t>
  </si>
  <si>
    <t>34351200/521</t>
  </si>
  <si>
    <t>34351200/525</t>
  </si>
  <si>
    <t>34331300/1661</t>
  </si>
  <si>
    <t>34331300/1624</t>
  </si>
  <si>
    <t>31442180/503</t>
  </si>
  <si>
    <t>34331300/1627</t>
  </si>
  <si>
    <t>34331300/1651</t>
  </si>
  <si>
    <t>34331300/1609</t>
  </si>
  <si>
    <t>34331300/1656</t>
  </si>
  <si>
    <t>34331300/1632</t>
  </si>
  <si>
    <t>34331300/1646</t>
  </si>
  <si>
    <t>34331300/1591</t>
  </si>
  <si>
    <t>34331300/1612</t>
  </si>
  <si>
    <t>34331300/1600</t>
  </si>
  <si>
    <t>34331300/1778</t>
  </si>
  <si>
    <t>34331300/1603</t>
  </si>
  <si>
    <t>09211100/511</t>
  </si>
  <si>
    <t>34331300/1592</t>
  </si>
  <si>
    <t>34331300/1587</t>
  </si>
  <si>
    <t>34331300/1566</t>
  </si>
  <si>
    <t>34331300/1596</t>
  </si>
  <si>
    <t>34331300/1703</t>
  </si>
  <si>
    <t>34331300/1613</t>
  </si>
  <si>
    <t>34331300/1679</t>
  </si>
  <si>
    <t>34331300/1597</t>
  </si>
  <si>
    <t>34351600/502</t>
  </si>
  <si>
    <t>34331300/1635</t>
  </si>
  <si>
    <t>34331300/1629</t>
  </si>
  <si>
    <t>34331300/1565</t>
  </si>
  <si>
    <t>34331300/1779</t>
  </si>
  <si>
    <t>34331300/1585</t>
  </si>
  <si>
    <t>31442200/503</t>
  </si>
  <si>
    <t>34331300/1623</t>
  </si>
  <si>
    <t>ավտոմեքենաների անիվներ</t>
  </si>
  <si>
    <t>բեռնատարների անիվներ</t>
  </si>
  <si>
    <t>հակասառիչ հեղուկ` A դասի կոնցենտրանտ,  A-40 դասի` 40 C աստիճան սառման ջերմաստիճանով,A-65 դասի` 65 C սառման ջերմաստիճանով</t>
  </si>
  <si>
    <t>դիզելային յուղեր</t>
  </si>
  <si>
    <t>մարտկոց` ԿՄ 6ՍՏ-60</t>
  </si>
  <si>
    <t>գյուղատնտեսական մեքենաների անիվներ</t>
  </si>
  <si>
    <t>ավտոմեքենաների պահեստամասեր</t>
  </si>
  <si>
    <t>բենզին, ռեգուլյար</t>
  </si>
  <si>
    <t>դիզելային վառելիք, ամառային</t>
  </si>
  <si>
    <t>ավտոբուսների անիվներ</t>
  </si>
  <si>
    <t>շարժիչի յուղեր</t>
  </si>
  <si>
    <t>կուտակիչ մարտկոց` ԿՄ 6ՍՏ-190</t>
  </si>
  <si>
    <t>արգելակի հեղուկ</t>
  </si>
  <si>
    <t>փոխանցման տուփի յուղեր</t>
  </si>
  <si>
    <t>մարտկոց` ԿՄ 6ՍՏ-75</t>
  </si>
  <si>
    <t>մարտկոց` ԿՄ 6ՍՏ-90</t>
  </si>
  <si>
    <t>39151210/506</t>
  </si>
  <si>
    <t>39121100/510</t>
  </si>
  <si>
    <t>39141340/505</t>
  </si>
  <si>
    <t>39111220/505</t>
  </si>
  <si>
    <t>39121520/505</t>
  </si>
  <si>
    <t>39132220/508</t>
  </si>
  <si>
    <t>39151130/512</t>
  </si>
  <si>
    <t>39121410/505</t>
  </si>
  <si>
    <t>39121500/507</t>
  </si>
  <si>
    <t>39111290/502</t>
  </si>
  <si>
    <t>39121100/509</t>
  </si>
  <si>
    <t>39121500/504</t>
  </si>
  <si>
    <t>39141300/502</t>
  </si>
  <si>
    <t>39141170/505</t>
  </si>
  <si>
    <t>39111190/505</t>
  </si>
  <si>
    <t>39111140/502</t>
  </si>
  <si>
    <t>39111230/506</t>
  </si>
  <si>
    <t>39121500/505</t>
  </si>
  <si>
    <t>ճեմասրահի ― ընդունարանի կահույք</t>
  </si>
  <si>
    <t>գրասեղաններ</t>
  </si>
  <si>
    <t>հյուրասենյակի կահույք</t>
  </si>
  <si>
    <t>բազկաթոռ` ղեկավարի</t>
  </si>
  <si>
    <t>գրապահարաններ</t>
  </si>
  <si>
    <t>կախիչներ</t>
  </si>
  <si>
    <t>մոդուլային կահույք</t>
  </si>
  <si>
    <t>սեղան` համակարգչի</t>
  </si>
  <si>
    <t>խոհանոցային պահարաններ</t>
  </si>
  <si>
    <t>աթոռակ` մետաղյա կարկասով</t>
  </si>
  <si>
    <t>ճաշասեղաններ</t>
  </si>
  <si>
    <t>ննջասենյակի կահույք</t>
  </si>
  <si>
    <t>բազկաթոռներ</t>
  </si>
  <si>
    <t>աթոռներ</t>
  </si>
  <si>
    <t>փոքր բազմոցներ</t>
  </si>
  <si>
    <t>39714220/501</t>
  </si>
  <si>
    <t>32324900/501</t>
  </si>
  <si>
    <t>օդորակիչ,12000 BTU</t>
  </si>
  <si>
    <t>հեռուստացույցներ</t>
  </si>
  <si>
    <t>1138  31002</t>
  </si>
  <si>
    <t xml:space="preserve"> Ազգային անվտանգության համակարգի շենքային ապահովվածության բարելավում</t>
  </si>
  <si>
    <t xml:space="preserve"> ՄԱՍ II.  ԱՇԽԱՏԱՆՔՆԵՐ</t>
  </si>
  <si>
    <t>45211193/502</t>
  </si>
  <si>
    <t>աշխատանքային տարածքների կառուցման աշխատանքներ</t>
  </si>
  <si>
    <t>45211193/501</t>
  </si>
  <si>
    <t>45611300/501</t>
  </si>
  <si>
    <t>45611300/502</t>
  </si>
  <si>
    <t>այլ շենքերի, շինությունների հիմնանորոգում</t>
  </si>
  <si>
    <t xml:space="preserve"> ՄԱՍ III. ԾԱՌԱՅՈՒԹՅՈՒՆՆԵՐ</t>
  </si>
  <si>
    <t>71351540/501</t>
  </si>
  <si>
    <t>71351540/502</t>
  </si>
  <si>
    <t>տեխնիկական հսկողության ծառայություններ</t>
  </si>
  <si>
    <t>71351540/503</t>
  </si>
  <si>
    <t>71351540/504</t>
  </si>
  <si>
    <t>71241200/5</t>
  </si>
  <si>
    <t>71241200/6</t>
  </si>
  <si>
    <t>71241200/1</t>
  </si>
  <si>
    <t>71241200/15</t>
  </si>
  <si>
    <t>71241200/13</t>
  </si>
  <si>
    <t>71241200/12</t>
  </si>
  <si>
    <t>71241200/16</t>
  </si>
  <si>
    <t>71241200/514</t>
  </si>
  <si>
    <t>71241200/502</t>
  </si>
  <si>
    <t>71241200/511</t>
  </si>
  <si>
    <t>71241200/509</t>
  </si>
  <si>
    <t>71241200/507</t>
  </si>
  <si>
    <t>71241200/510</t>
  </si>
  <si>
    <t>71241200/508</t>
  </si>
  <si>
    <t>նախագծերի պատրաստում, ծախսերի գնահատում</t>
  </si>
  <si>
    <t>1138  31003</t>
  </si>
  <si>
    <t xml:space="preserve"> Ազգային անվտանգության համակարգի տրանսպորտային սարքավորումների հագեցվածության բարելավում</t>
  </si>
  <si>
    <t>34111130/504</t>
  </si>
  <si>
    <t>34111160/502</t>
  </si>
  <si>
    <t>34111130/3</t>
  </si>
  <si>
    <t>34111160/501</t>
  </si>
  <si>
    <t>սեդան թափքով մեքենաներ</t>
  </si>
  <si>
    <t>ամենագնաց մեքենաներ</t>
  </si>
  <si>
    <t>34111280/1</t>
  </si>
  <si>
    <t>այլ մարդատար մեքենաներ</t>
  </si>
  <si>
    <t xml:space="preserve"> Ազգային անվտանգության համակարգի ստորաբաժանումների վարչական շենքերի կառուցում, կապիտալ վերանորոգում, շինարարական և կապիտալ նորոգման օբյեկտների նախագծահետազոտական փաստաթղթերի պատրաստում</t>
  </si>
  <si>
    <t xml:space="preserve"> Ազգային անվտանգության համակարգի ստորաբաժանումների համար տրանսպորտային սարքավորումների ձեռքբերում</t>
  </si>
  <si>
    <t>Ազգային անվտանգության համակարգի տրանսպորտային սարքավորումների հագեցվածության բարելավում</t>
  </si>
  <si>
    <t>Ազգային անվտանգության համակարգի շենքային ապահովվածության բարելավում</t>
  </si>
  <si>
    <t>որից՝</t>
  </si>
  <si>
    <t>ՀՀ ԱԱԾ ՍԶ 5070 զ/մ 13-րդ ՍՈՒ-ի սպայական բնակարանների կառուցում</t>
  </si>
  <si>
    <t>ՀՀ ԱԱԾ ՍԶ 5070 զ/մ ջոկատի տարածքում պահեստի կառուցում</t>
  </si>
  <si>
    <t>ՀՀ ԱԱԾ ՍԶ 5070 զ/մ 3-րդ ՍՈՒ-ի զորանոցի և օժանդակ շինությունների կապիտալ վերանորոգում</t>
  </si>
  <si>
    <t>ՀՀ ԱԱԾ Վայոց-Ձորի ՄՎ Վայքի բաժնի վարչական շենքի կապիտալ վերանորոգում</t>
  </si>
  <si>
    <t>ՀՀ ԱԱԾ և ՀՀ ԱԱԾ ՍԶ ստորաբաժանումների նախագծանախահաշվային փաստաթղթերի պատրաստում թվով 10 հատ</t>
  </si>
  <si>
    <t xml:space="preserve"> Ծառայողական գործուղումների գծով ծախսեր</t>
  </si>
  <si>
    <t xml:space="preserve"> - Արտասահմանյան գործուղումների գծով ծախսեր</t>
  </si>
  <si>
    <t xml:space="preserve"> Ընթացիկ նորոգում և պահպանում (ծառայություններ և նյութեր)</t>
  </si>
  <si>
    <t xml:space="preserve"> - Շենքերի և կառույցների ընթացիկ նորոգում և պահպանում</t>
  </si>
  <si>
    <t xml:space="preserve"> - Գրասենյակային նյութեր և հագուստ</t>
  </si>
  <si>
    <t xml:space="preserve"> - Գյուղատնտեսական ապրանքներ</t>
  </si>
  <si>
    <t xml:space="preserve"> - Տրանսպորտային նյութեր</t>
  </si>
  <si>
    <t xml:space="preserve"> - Կենցաղային և հանրային սննդի նյութեր</t>
  </si>
  <si>
    <t xml:space="preserve"> Այլ ծախսեր</t>
  </si>
  <si>
    <t xml:space="preserve"> - Այլ մեքենաներ և սարքավորումներ</t>
  </si>
  <si>
    <t xml:space="preserve"> ՇԵՆՔԵՐ ԵՎ ՇԻՆՈՒԹՅՈՒՆՆԵՐ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</si>
  <si>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</si>
  <si>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</si>
  <si>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Նախագծահետազոտական ծախսեր</t>
  </si>
  <si>
    <t xml:space="preserve"> - Տրանսպորտային սարքավորումներ</t>
  </si>
  <si>
    <t xml:space="preserve"> Ազգային անվտանգության համակարգի շենքային ապահովվածության բարելավում </t>
  </si>
  <si>
    <t xml:space="preserve"> Ազգային անվտանգության համակարգի ստորաբաժանումների վարչական շենքերի կառուցում, կապիտալ վերանորոգում, շինարարական և կապիտալ նորոգման օբյեկտների նախագծահետազոտական փաստաթղթերի պատրաստում </t>
  </si>
  <si>
    <t xml:space="preserve"> Ազգային անվտանգության համակարգի տրանսպորտային սարքավորումների հագեցվածության բարելավում </t>
  </si>
  <si>
    <t xml:space="preserve"> Ազգային անվտանգության համակարգի ստորաբաժանումների համար տրանսպորտային սարքավորումների ձեռքբերում </t>
  </si>
  <si>
    <t>Ազգային անվտանգության համակարգի կողմից ծառայությունների մատուցման ապահովման համար ոչ նյութական հիմնական միջոցների ձեռքբերում</t>
  </si>
  <si>
    <t xml:space="preserve">                                                                     ___________  ___-ի N _______ -Ն որոշման</t>
  </si>
  <si>
    <t xml:space="preserve">                                                                           ՀՀ կառավարության 2020 թվականի 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</si>
</sst>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_-;\-* #,##0.00_-;_-* &quot;-&quot;??_-;_-@_-"/>
    <numFmt numFmtId="165" formatCode="_-* #,##0.00\ _֏_-;\-* #,##0.00\ _֏_-;_-* &quot;-&quot;??\ _֏_-;_-@_-"/>
    <numFmt numFmtId="166" formatCode="#,##0.0"/>
    <numFmt numFmtId="167" formatCode="##,##0.0;\(##,##0.0\);\-"/>
    <numFmt numFmtId="168" formatCode="_ * #,##0.0_)_€_ ;_ * \(#,##0.0\)_€_ ;_ * &quot;-&quot;??_)_€_ ;_ @_ 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_-* #,##0.0\ _֏_-;\-* #,##0.0\ _֏_-;_-* &quot;-&quot;?\ _֏_-;_-@_-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sz val="8"/>
      <name val="GHEA Grapalat"/>
      <family val="2"/>
    </font>
    <font>
      <b/>
      <sz val="10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8"/>
      <name val="GHEA Grapalat"/>
      <family val="2"/>
    </font>
    <font>
      <i/>
      <sz val="11"/>
      <name val="GHEA Grapalat"/>
      <family val="3"/>
    </font>
    <font>
      <sz val="11"/>
      <name val="GHEA Grapalat"/>
      <family val="2"/>
    </font>
    <font>
      <b/>
      <sz val="11"/>
      <name val="GHEA Grapalat"/>
      <family val="2"/>
    </font>
    <font>
      <sz val="12"/>
      <name val="GHEA Grapalat"/>
      <family val="3"/>
    </font>
    <font>
      <i/>
      <sz val="11"/>
      <name val="GHEA Grapalat"/>
      <family val="2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2"/>
      <color theme="1"/>
      <name val="Calibri"/>
      <family val="2"/>
      <scheme val="minor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i/>
      <sz val="10"/>
      <name val="GHEA Grapalat"/>
      <family val="2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sz val="11"/>
      <color theme="1"/>
      <name val="GHEA Grapalat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GHEA Grapalat"/>
      <family val="3"/>
    </font>
    <font>
      <b/>
      <sz val="9"/>
      <color rgb="FF000000"/>
      <name val="GHEA Grapalat"/>
      <family val="3"/>
    </font>
    <font>
      <b/>
      <sz val="8"/>
      <color rgb="FF000000"/>
      <name val="GHEA Grapalat"/>
      <family val="3"/>
    </font>
    <font>
      <b/>
      <sz val="10"/>
      <color rgb="FF000000"/>
      <name val="GHEA Grapalat"/>
      <family val="3"/>
    </font>
    <font>
      <b/>
      <u/>
      <sz val="12"/>
      <color rgb="FF000000"/>
      <name val="GHEA Grapalat"/>
      <family val="3"/>
    </font>
    <font>
      <b/>
      <sz val="10"/>
      <color theme="1"/>
      <name val="GHEA Grapalat"/>
      <family val="3"/>
    </font>
    <font>
      <b/>
      <i/>
      <sz val="12"/>
      <name val="GHEA Grapalat"/>
      <family val="3"/>
    </font>
    <font>
      <sz val="10"/>
      <name val="Arial"/>
      <family val="2"/>
    </font>
    <font>
      <b/>
      <sz val="12"/>
      <color theme="1"/>
      <name val="GHEA Grapalat"/>
    </font>
    <font>
      <b/>
      <sz val="12"/>
      <color rgb="FF000000"/>
      <name val="GHEA Grapalat"/>
    </font>
    <font>
      <sz val="12"/>
      <color theme="1"/>
      <name val="GHEA Grapalat"/>
    </font>
    <font>
      <sz val="12"/>
      <color rgb="FF000000"/>
      <name val="GHEA Grapalat"/>
    </font>
    <font>
      <i/>
      <sz val="12"/>
      <name val="GHEA Grapalat"/>
      <family val="3"/>
    </font>
    <font>
      <b/>
      <sz val="10"/>
      <name val="GHEA Grapalat"/>
    </font>
    <font>
      <b/>
      <sz val="10"/>
      <color rgb="FF000000"/>
      <name val="GHEA Grapalat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i/>
      <sz val="12"/>
      <name val="GHEA Grapalat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>
      <alignment horizontal="left" vertical="top" wrapText="1"/>
    </xf>
    <xf numFmtId="167" fontId="5" fillId="0" borderId="0" applyFill="0" applyBorder="0" applyProtection="0">
      <alignment horizontal="right" vertical="top"/>
    </xf>
    <xf numFmtId="167" fontId="15" fillId="0" borderId="0" applyFill="0" applyBorder="0" applyProtection="0">
      <alignment horizontal="right" vertical="top"/>
    </xf>
    <xf numFmtId="0" fontId="1" fillId="0" borderId="0"/>
    <xf numFmtId="0" fontId="2" fillId="9" borderId="15" applyNumberFormat="0" applyFont="0" applyAlignment="0" applyProtection="0"/>
    <xf numFmtId="0" fontId="5" fillId="0" borderId="0">
      <alignment horizontal="left" vertical="top" wrapText="1"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11" applyNumberFormat="0" applyAlignment="0" applyProtection="0"/>
    <xf numFmtId="0" fontId="44" fillId="7" borderId="12" applyNumberFormat="0" applyAlignment="0" applyProtection="0"/>
    <xf numFmtId="0" fontId="45" fillId="7" borderId="11" applyNumberFormat="0" applyAlignment="0" applyProtection="0"/>
    <xf numFmtId="0" fontId="46" fillId="0" borderId="13" applyNumberFormat="0" applyFill="0" applyAlignment="0" applyProtection="0"/>
    <xf numFmtId="0" fontId="47" fillId="8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51" fillId="33" borderId="0" applyNumberFormat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59" fillId="0" borderId="0"/>
    <xf numFmtId="0" fontId="59" fillId="0" borderId="0"/>
    <xf numFmtId="165" fontId="68" fillId="0" borderId="0" applyFont="0" applyFill="0" applyBorder="0" applyAlignment="0" applyProtection="0"/>
    <xf numFmtId="0" fontId="2" fillId="0" borderId="0"/>
    <xf numFmtId="0" fontId="70" fillId="5" borderId="0" applyNumberFormat="0" applyBorder="0" applyAlignment="0" applyProtection="0"/>
    <xf numFmtId="165" fontId="5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69" fillId="0" borderId="0"/>
    <xf numFmtId="0" fontId="71" fillId="50" borderId="0" applyNumberFormat="0" applyBorder="0" applyAlignment="0" applyProtection="0"/>
    <xf numFmtId="0" fontId="67" fillId="44" borderId="0" applyNumberFormat="0" applyBorder="0" applyAlignment="0" applyProtection="0"/>
    <xf numFmtId="0" fontId="67" fillId="46" borderId="0" applyNumberFormat="0" applyBorder="0" applyAlignment="0" applyProtection="0"/>
    <xf numFmtId="0" fontId="71" fillId="48" borderId="0" applyNumberFormat="0" applyBorder="0" applyAlignment="0" applyProtection="0"/>
    <xf numFmtId="165" fontId="59" fillId="0" borderId="0" applyFont="0" applyFill="0" applyBorder="0" applyAlignment="0" applyProtection="0"/>
    <xf numFmtId="0" fontId="67" fillId="36" borderId="0" applyNumberFormat="0" applyBorder="0" applyAlignment="0" applyProtection="0"/>
    <xf numFmtId="0" fontId="67" fillId="39" borderId="0" applyNumberFormat="0" applyBorder="0" applyAlignment="0" applyProtection="0"/>
    <xf numFmtId="0" fontId="72" fillId="36" borderId="0" applyNumberFormat="0" applyBorder="0" applyAlignment="0" applyProtection="0"/>
    <xf numFmtId="0" fontId="3" fillId="0" borderId="0"/>
    <xf numFmtId="0" fontId="67" fillId="45" borderId="0" applyNumberFormat="0" applyBorder="0" applyAlignment="0" applyProtection="0"/>
    <xf numFmtId="0" fontId="67" fillId="43" borderId="0" applyNumberFormat="0" applyBorder="0" applyAlignment="0" applyProtection="0"/>
    <xf numFmtId="0" fontId="71" fillId="48" borderId="0" applyNumberFormat="0" applyBorder="0" applyAlignment="0" applyProtection="0"/>
    <xf numFmtId="0" fontId="59" fillId="0" borderId="0"/>
    <xf numFmtId="0" fontId="71" fillId="47" borderId="0" applyNumberFormat="0" applyBorder="0" applyAlignment="0" applyProtection="0"/>
    <xf numFmtId="0" fontId="67" fillId="35" borderId="0" applyNumberFormat="0" applyBorder="0" applyAlignment="0" applyProtection="0"/>
    <xf numFmtId="0" fontId="67" fillId="44" borderId="0" applyNumberFormat="0" applyBorder="0" applyAlignment="0" applyProtection="0"/>
    <xf numFmtId="165" fontId="2" fillId="0" borderId="0" applyFont="0" applyFill="0" applyBorder="0" applyAlignment="0" applyProtection="0"/>
    <xf numFmtId="0" fontId="71" fillId="45" borderId="0" applyNumberFormat="0" applyBorder="0" applyAlignment="0" applyProtection="0"/>
    <xf numFmtId="0" fontId="74" fillId="54" borderId="20" applyNumberFormat="0" applyAlignment="0" applyProtection="0"/>
    <xf numFmtId="0" fontId="67" fillId="42" borderId="0" applyNumberFormat="0" applyBorder="0" applyAlignment="0" applyProtection="0"/>
    <xf numFmtId="0" fontId="68" fillId="0" borderId="0"/>
    <xf numFmtId="0" fontId="71" fillId="5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3" fillId="53" borderId="19" applyNumberFormat="0" applyAlignment="0" applyProtection="0"/>
    <xf numFmtId="0" fontId="71" fillId="52" borderId="0" applyNumberFormat="0" applyBorder="0" applyAlignment="0" applyProtection="0"/>
    <xf numFmtId="0" fontId="71" fillId="40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49" borderId="0" applyNumberFormat="0" applyBorder="0" applyAlignment="0" applyProtection="0"/>
    <xf numFmtId="0" fontId="67" fillId="38" borderId="0" applyNumberFormat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3" applyNumberFormat="0" applyFill="0" applyAlignment="0" applyProtection="0"/>
    <xf numFmtId="0" fontId="79" fillId="0" borderId="0" applyNumberFormat="0" applyFill="0" applyBorder="0" applyAlignment="0" applyProtection="0"/>
    <xf numFmtId="0" fontId="80" fillId="43" borderId="19" applyNumberFormat="0" applyAlignment="0" applyProtection="0"/>
    <xf numFmtId="0" fontId="81" fillId="0" borderId="24" applyNumberFormat="0" applyFill="0" applyAlignment="0" applyProtection="0"/>
    <xf numFmtId="0" fontId="82" fillId="55" borderId="0" applyNumberFormat="0" applyBorder="0" applyAlignment="0" applyProtection="0"/>
    <xf numFmtId="1" fontId="88" fillId="0" borderId="0"/>
    <xf numFmtId="1" fontId="88" fillId="0" borderId="0"/>
    <xf numFmtId="1" fontId="88" fillId="0" borderId="0"/>
    <xf numFmtId="0" fontId="2" fillId="0" borderId="0"/>
    <xf numFmtId="0" fontId="59" fillId="0" borderId="0"/>
    <xf numFmtId="0" fontId="59" fillId="0" borderId="0"/>
    <xf numFmtId="0" fontId="3" fillId="56" borderId="25" applyNumberFormat="0" applyFont="0" applyAlignment="0" applyProtection="0"/>
    <xf numFmtId="0" fontId="83" fillId="53" borderId="26" applyNumberFormat="0" applyAlignment="0" applyProtection="0"/>
    <xf numFmtId="0" fontId="87" fillId="0" borderId="0"/>
    <xf numFmtId="0" fontId="87" fillId="0" borderId="0"/>
    <xf numFmtId="0" fontId="87" fillId="0" borderId="0"/>
    <xf numFmtId="0" fontId="84" fillId="0" borderId="0" applyNumberFormat="0" applyFill="0" applyBorder="0" applyAlignment="0" applyProtection="0"/>
    <xf numFmtId="0" fontId="85" fillId="0" borderId="27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/>
    <xf numFmtId="1" fontId="88" fillId="0" borderId="0"/>
    <xf numFmtId="0" fontId="87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201">
    <xf numFmtId="0" fontId="0" fillId="0" borderId="0" xfId="0"/>
    <xf numFmtId="0" fontId="4" fillId="0" borderId="0" xfId="2" applyFont="1" applyFill="1" applyAlignment="1">
      <alignment vertical="center" wrapText="1"/>
    </xf>
    <xf numFmtId="166" fontId="8" fillId="0" borderId="0" xfId="0" applyNumberFormat="1" applyFont="1" applyFill="1"/>
    <xf numFmtId="3" fontId="8" fillId="0" borderId="0" xfId="0" applyNumberFormat="1" applyFont="1" applyFill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67" fontId="13" fillId="0" borderId="1" xfId="4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 wrapText="1"/>
    </xf>
    <xf numFmtId="167" fontId="13" fillId="0" borderId="1" xfId="5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 wrapText="1"/>
    </xf>
    <xf numFmtId="168" fontId="14" fillId="0" borderId="1" xfId="1" applyNumberFormat="1" applyFont="1" applyBorder="1" applyAlignment="1">
      <alignment horizontal="left" vertical="top" wrapText="1"/>
    </xf>
    <xf numFmtId="167" fontId="17" fillId="0" borderId="1" xfId="4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67" fontId="18" fillId="0" borderId="1" xfId="5" applyNumberFormat="1" applyFont="1" applyBorder="1" applyAlignment="1">
      <alignment horizontal="right" vertical="top"/>
    </xf>
    <xf numFmtId="0" fontId="19" fillId="0" borderId="0" xfId="0" applyFont="1" applyFill="1"/>
    <xf numFmtId="0" fontId="20" fillId="0" borderId="1" xfId="0" applyFont="1" applyBorder="1" applyAlignment="1">
      <alignment horizontal="left" vertical="top" wrapText="1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6" fontId="21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8" fontId="1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8" fontId="9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8" fontId="16" fillId="0" borderId="1" xfId="1" applyNumberFormat="1" applyFont="1" applyBorder="1" applyAlignment="1">
      <alignment horizontal="center" vertical="center"/>
    </xf>
    <xf numFmtId="166" fontId="8" fillId="0" borderId="1" xfId="0" applyNumberFormat="1" applyFont="1" applyFill="1" applyBorder="1"/>
    <xf numFmtId="168" fontId="22" fillId="0" borderId="1" xfId="1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1" fillId="0" borderId="0" xfId="6" applyFont="1" applyFill="1"/>
    <xf numFmtId="0" fontId="6" fillId="0" borderId="0" xfId="6" applyFont="1" applyFill="1"/>
    <xf numFmtId="0" fontId="24" fillId="0" borderId="1" xfId="6" applyFont="1" applyFill="1" applyBorder="1" applyAlignment="1">
      <alignment vertical="top" wrapText="1"/>
    </xf>
    <xf numFmtId="0" fontId="26" fillId="0" borderId="1" xfId="6" applyFont="1" applyFill="1" applyBorder="1" applyAlignment="1">
      <alignment horizontal="left" vertical="top" wrapText="1"/>
    </xf>
    <xf numFmtId="0" fontId="26" fillId="0" borderId="1" xfId="6" applyFont="1" applyFill="1" applyBorder="1" applyAlignment="1">
      <alignment vertical="top"/>
    </xf>
    <xf numFmtId="0" fontId="1" fillId="0" borderId="0" xfId="6" applyFill="1" applyAlignment="1">
      <alignment horizontal="left" vertical="top" wrapText="1"/>
    </xf>
    <xf numFmtId="0" fontId="15" fillId="0" borderId="0" xfId="6" applyFont="1" applyFill="1" applyAlignment="1">
      <alignment vertical="top"/>
    </xf>
    <xf numFmtId="0" fontId="15" fillId="0" borderId="0" xfId="6" applyFont="1" applyFill="1" applyAlignment="1">
      <alignment vertical="top" wrapText="1"/>
    </xf>
    <xf numFmtId="0" fontId="21" fillId="0" borderId="1" xfId="6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169" fontId="21" fillId="0" borderId="0" xfId="6" applyNumberFormat="1" applyFont="1" applyFill="1"/>
    <xf numFmtId="0" fontId="21" fillId="0" borderId="1" xfId="6" applyFont="1" applyFill="1" applyBorder="1" applyAlignment="1">
      <alignment horizontal="center" vertical="top" wrapText="1"/>
    </xf>
    <xf numFmtId="0" fontId="21" fillId="0" borderId="1" xfId="6" applyFont="1" applyFill="1" applyBorder="1" applyAlignment="1">
      <alignment wrapText="1"/>
    </xf>
    <xf numFmtId="0" fontId="21" fillId="0" borderId="4" xfId="6" applyFont="1" applyFill="1" applyBorder="1" applyAlignment="1">
      <alignment horizontal="left" vertical="top"/>
    </xf>
    <xf numFmtId="0" fontId="21" fillId="0" borderId="6" xfId="6" applyFont="1" applyFill="1" applyBorder="1" applyAlignment="1">
      <alignment horizontal="left" vertical="top"/>
    </xf>
    <xf numFmtId="169" fontId="28" fillId="0" borderId="1" xfId="6" applyNumberFormat="1" applyFont="1" applyFill="1" applyBorder="1" applyAlignment="1">
      <alignment horizontal="center" vertical="center" wrapText="1"/>
    </xf>
    <xf numFmtId="0" fontId="29" fillId="0" borderId="0" xfId="3" applyFont="1" applyAlignment="1">
      <alignment horizontal="left" vertical="top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70" fontId="30" fillId="0" borderId="0" xfId="1" applyNumberFormat="1" applyFont="1" applyAlignment="1">
      <alignment vertical="center" wrapText="1"/>
    </xf>
    <xf numFmtId="170" fontId="31" fillId="0" borderId="1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70" fontId="30" fillId="0" borderId="1" xfId="1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171" fontId="30" fillId="0" borderId="1" xfId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170" fontId="32" fillId="0" borderId="1" xfId="1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6" fillId="0" borderId="0" xfId="3" applyFont="1" applyFill="1" applyAlignment="1">
      <alignment vertical="top" wrapText="1"/>
    </xf>
    <xf numFmtId="0" fontId="6" fillId="0" borderId="0" xfId="3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6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textRotation="90" wrapText="1"/>
    </xf>
    <xf numFmtId="0" fontId="13" fillId="0" borderId="0" xfId="49" applyFont="1" applyAlignment="1">
      <alignment horizontal="center" vertical="center" wrapText="1"/>
    </xf>
    <xf numFmtId="169" fontId="55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9" fontId="5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13" fillId="0" borderId="0" xfId="49" applyFont="1" applyAlignment="1">
      <alignment vertical="center" wrapText="1"/>
    </xf>
    <xf numFmtId="43" fontId="4" fillId="0" borderId="0" xfId="1" applyNumberFormat="1" applyFont="1" applyFill="1" applyBorder="1" applyAlignment="1">
      <alignment horizontal="center" vertical="center" wrapText="1"/>
    </xf>
    <xf numFmtId="169" fontId="33" fillId="0" borderId="1" xfId="0" applyNumberFormat="1" applyFont="1" applyFill="1" applyBorder="1" applyAlignment="1">
      <alignment horizontal="center" vertical="center" wrapText="1"/>
    </xf>
    <xf numFmtId="43" fontId="19" fillId="0" borderId="0" xfId="1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69" fontId="29" fillId="0" borderId="1" xfId="0" applyNumberFormat="1" applyFont="1" applyFill="1" applyBorder="1" applyAlignment="1">
      <alignment horizontal="center" vertical="center" wrapText="1"/>
    </xf>
    <xf numFmtId="43" fontId="29" fillId="0" borderId="0" xfId="1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43" fontId="58" fillId="0" borderId="0" xfId="1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21" fillId="0" borderId="0" xfId="6" applyFont="1" applyFill="1" applyBorder="1" applyAlignment="1">
      <alignment horizontal="left" vertical="top"/>
    </xf>
    <xf numFmtId="169" fontId="28" fillId="0" borderId="0" xfId="6" applyNumberFormat="1" applyFont="1" applyFill="1" applyBorder="1" applyAlignment="1">
      <alignment horizontal="center" vertical="center" wrapText="1"/>
    </xf>
    <xf numFmtId="169" fontId="29" fillId="0" borderId="1" xfId="0" applyNumberFormat="1" applyFont="1" applyFill="1" applyBorder="1" applyAlignment="1">
      <alignment horizontal="center" vertical="center" wrapText="1"/>
    </xf>
    <xf numFmtId="169" fontId="58" fillId="0" borderId="1" xfId="0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top" wrapText="1"/>
    </xf>
    <xf numFmtId="170" fontId="60" fillId="0" borderId="1" xfId="1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172" fontId="30" fillId="0" borderId="0" xfId="0" applyNumberFormat="1" applyFont="1" applyAlignment="1">
      <alignment vertical="center" wrapText="1"/>
    </xf>
    <xf numFmtId="165" fontId="30" fillId="0" borderId="0" xfId="0" applyNumberFormat="1" applyFont="1" applyAlignment="1">
      <alignment vertical="center" wrapText="1"/>
    </xf>
    <xf numFmtId="170" fontId="57" fillId="0" borderId="0" xfId="0" applyNumberFormat="1" applyFont="1" applyAlignment="1">
      <alignment horizontal="right" vertical="center" wrapText="1"/>
    </xf>
    <xf numFmtId="0" fontId="19" fillId="34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center" wrapText="1"/>
    </xf>
    <xf numFmtId="169" fontId="65" fillId="0" borderId="1" xfId="0" applyNumberFormat="1" applyFont="1" applyFill="1" applyBorder="1" applyAlignment="1">
      <alignment horizontal="center" vertical="center" wrapText="1"/>
    </xf>
    <xf numFmtId="169" fontId="66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wrapText="1"/>
    </xf>
    <xf numFmtId="0" fontId="19" fillId="0" borderId="1" xfId="58" applyFont="1" applyBorder="1" applyAlignment="1">
      <alignment horizontal="center" vertical="center" wrapText="1"/>
    </xf>
    <xf numFmtId="0" fontId="58" fillId="0" borderId="1" xfId="58" applyFont="1" applyBorder="1" applyAlignment="1">
      <alignment horizontal="left" vertical="center" wrapText="1"/>
    </xf>
    <xf numFmtId="0" fontId="64" fillId="0" borderId="1" xfId="58" applyFont="1" applyBorder="1" applyAlignment="1">
      <alignment horizontal="left" vertical="center" wrapText="1"/>
    </xf>
    <xf numFmtId="0" fontId="29" fillId="34" borderId="1" xfId="58" applyFont="1" applyFill="1" applyBorder="1" applyAlignment="1">
      <alignment horizontal="center" vertical="center" wrapText="1"/>
    </xf>
    <xf numFmtId="0" fontId="29" fillId="34" borderId="1" xfId="58" applyFont="1" applyFill="1" applyBorder="1" applyAlignment="1">
      <alignment horizontal="left" vertical="center" wrapText="1"/>
    </xf>
    <xf numFmtId="0" fontId="19" fillId="34" borderId="1" xfId="58" applyFont="1" applyFill="1" applyBorder="1" applyAlignment="1">
      <alignment horizontal="center" vertical="center" wrapText="1"/>
    </xf>
    <xf numFmtId="169" fontId="89" fillId="0" borderId="1" xfId="0" applyNumberFormat="1" applyFont="1" applyFill="1" applyBorder="1" applyAlignment="1">
      <alignment horizontal="center" vertical="center" wrapText="1"/>
    </xf>
    <xf numFmtId="0" fontId="19" fillId="0" borderId="1" xfId="58" applyFont="1" applyBorder="1" applyAlignment="1">
      <alignment horizontal="center" vertical="center" wrapText="1"/>
    </xf>
    <xf numFmtId="0" fontId="58" fillId="0" borderId="1" xfId="58" applyFont="1" applyBorder="1" applyAlignment="1">
      <alignment horizontal="left" vertical="center" wrapText="1"/>
    </xf>
    <xf numFmtId="0" fontId="29" fillId="34" borderId="1" xfId="58" applyFont="1" applyFill="1" applyBorder="1" applyAlignment="1">
      <alignment horizontal="center" vertical="center" wrapText="1"/>
    </xf>
    <xf numFmtId="0" fontId="29" fillId="34" borderId="1" xfId="58" applyFont="1" applyFill="1" applyBorder="1" applyAlignment="1">
      <alignment horizontal="left" vertical="center" wrapText="1"/>
    </xf>
    <xf numFmtId="0" fontId="7" fillId="0" borderId="0" xfId="6" applyFont="1" applyFill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3" fillId="0" borderId="0" xfId="49" applyFont="1" applyAlignment="1">
      <alignment horizontal="center" vertical="center" wrapText="1"/>
    </xf>
    <xf numFmtId="169" fontId="52" fillId="0" borderId="17" xfId="0" applyNumberFormat="1" applyFont="1" applyFill="1" applyBorder="1" applyAlignment="1">
      <alignment horizontal="right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  <xf numFmtId="49" fontId="53" fillId="0" borderId="6" xfId="0" applyNumberFormat="1" applyFont="1" applyFill="1" applyBorder="1" applyAlignment="1">
      <alignment horizontal="center" vertical="center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center" vertical="center" wrapText="1"/>
    </xf>
    <xf numFmtId="169" fontId="54" fillId="0" borderId="2" xfId="0" applyNumberFormat="1" applyFont="1" applyFill="1" applyBorder="1" applyAlignment="1">
      <alignment horizontal="center" vertical="center" wrapText="1"/>
    </xf>
    <xf numFmtId="169" fontId="54" fillId="0" borderId="3" xfId="0" applyNumberFormat="1" applyFont="1" applyFill="1" applyBorder="1" applyAlignment="1">
      <alignment horizontal="center" vertical="center" wrapText="1"/>
    </xf>
    <xf numFmtId="169" fontId="53" fillId="0" borderId="4" xfId="0" applyNumberFormat="1" applyFont="1" applyFill="1" applyBorder="1" applyAlignment="1">
      <alignment horizontal="center" vertical="center" wrapText="1"/>
    </xf>
    <xf numFmtId="169" fontId="53" fillId="0" borderId="5" xfId="0" applyNumberFormat="1" applyFont="1" applyFill="1" applyBorder="1" applyAlignment="1">
      <alignment horizontal="center" vertical="center" wrapText="1"/>
    </xf>
    <xf numFmtId="169" fontId="53" fillId="0" borderId="17" xfId="0" applyNumberFormat="1" applyFont="1" applyFill="1" applyBorder="1" applyAlignment="1">
      <alignment horizontal="center" vertical="center" wrapText="1"/>
    </xf>
    <xf numFmtId="169" fontId="53" fillId="0" borderId="18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 wrapText="1"/>
    </xf>
    <xf numFmtId="166" fontId="21" fillId="0" borderId="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169" fontId="53" fillId="0" borderId="1" xfId="0" applyNumberFormat="1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top"/>
    </xf>
    <xf numFmtId="0" fontId="21" fillId="0" borderId="6" xfId="6" applyFont="1" applyFill="1" applyBorder="1" applyAlignment="1">
      <alignment horizontal="center" vertical="top"/>
    </xf>
    <xf numFmtId="0" fontId="27" fillId="0" borderId="4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1" fillId="0" borderId="2" xfId="6" applyFont="1" applyFill="1" applyBorder="1" applyAlignment="1">
      <alignment horizontal="center" vertical="top" wrapText="1"/>
    </xf>
    <xf numFmtId="0" fontId="21" fillId="0" borderId="7" xfId="6" applyFont="1" applyFill="1" applyBorder="1" applyAlignment="1">
      <alignment horizontal="center" vertical="top" wrapText="1"/>
    </xf>
    <xf numFmtId="0" fontId="21" fillId="0" borderId="3" xfId="6" applyFont="1" applyFill="1" applyBorder="1" applyAlignment="1">
      <alignment horizontal="center" vertical="top" wrapText="1"/>
    </xf>
    <xf numFmtId="0" fontId="25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horizontal="center" wrapText="1"/>
    </xf>
    <xf numFmtId="0" fontId="7" fillId="0" borderId="0" xfId="6" applyFont="1" applyFill="1" applyAlignment="1">
      <alignment horizontal="center" vertical="center" wrapText="1"/>
    </xf>
    <xf numFmtId="0" fontId="61" fillId="2" borderId="4" xfId="0" applyFont="1" applyFill="1" applyBorder="1" applyAlignment="1">
      <alignment vertical="center" wrapText="1"/>
    </xf>
    <xf numFmtId="0" fontId="61" fillId="2" borderId="5" xfId="0" applyFont="1" applyFill="1" applyBorder="1" applyAlignment="1">
      <alignment vertical="center" wrapText="1"/>
    </xf>
    <xf numFmtId="0" fontId="61" fillId="2" borderId="6" xfId="0" applyFont="1" applyFill="1" applyBorder="1" applyAlignment="1">
      <alignment vertical="center" wrapText="1"/>
    </xf>
    <xf numFmtId="170" fontId="32" fillId="0" borderId="4" xfId="1" applyNumberFormat="1" applyFont="1" applyBorder="1" applyAlignment="1">
      <alignment horizontal="center" vertical="center" wrapText="1"/>
    </xf>
    <xf numFmtId="170" fontId="32" fillId="0" borderId="6" xfId="1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63" fillId="0" borderId="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1" fillId="0" borderId="4" xfId="0" applyFont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61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0" fontId="10" fillId="0" borderId="2" xfId="1" applyNumberFormat="1" applyFont="1" applyBorder="1" applyAlignment="1">
      <alignment horizontal="center" vertical="center" wrapText="1"/>
    </xf>
    <xf numFmtId="170" fontId="10" fillId="0" borderId="3" xfId="1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131">
    <cellStyle name="20% - Accent1 2" xfId="79"/>
    <cellStyle name="20% - Accent2 2" xfId="70"/>
    <cellStyle name="20% - Accent3 2" xfId="92"/>
    <cellStyle name="20% - Accent4 2" xfId="93"/>
    <cellStyle name="20% - Accent5 2" xfId="84"/>
    <cellStyle name="20% - Accent6 2" xfId="75"/>
    <cellStyle name="20% — акцент1 2" xfId="26"/>
    <cellStyle name="20% — акцент2 2" xfId="30"/>
    <cellStyle name="20% — акцент3 2" xfId="34"/>
    <cellStyle name="20% — акцент4 2" xfId="38"/>
    <cellStyle name="20% — акцент5 2" xfId="42"/>
    <cellStyle name="20% — акцент6 2" xfId="46"/>
    <cellStyle name="40% - Accent1 2" xfId="66"/>
    <cellStyle name="40% - Accent2 2" xfId="74"/>
    <cellStyle name="40% - Accent3 2" xfId="71"/>
    <cellStyle name="40% - Accent4 2" xfId="96"/>
    <cellStyle name="40% - Accent5 2" xfId="80"/>
    <cellStyle name="40% - Accent6 2" xfId="67"/>
    <cellStyle name="40% — акцент1 2" xfId="27"/>
    <cellStyle name="40% — акцент2 2" xfId="31"/>
    <cellStyle name="40% — акцент3 2" xfId="35"/>
    <cellStyle name="40% — акцент4 2" xfId="39"/>
    <cellStyle name="40% — акцент5 2" xfId="43"/>
    <cellStyle name="40% — акцент6 2" xfId="47"/>
    <cellStyle name="60% - Accent1 2" xfId="78"/>
    <cellStyle name="60% - Accent2 2" xfId="82"/>
    <cellStyle name="60% - Accent3 2" xfId="87"/>
    <cellStyle name="60% - Accent4 2" xfId="88"/>
    <cellStyle name="60% - Accent5 2" xfId="76"/>
    <cellStyle name="60% - Accent6 2" xfId="94"/>
    <cellStyle name="60% — акцент1 2" xfId="28"/>
    <cellStyle name="60% — акцент2 2" xfId="32"/>
    <cellStyle name="60% — акцент3 2" xfId="36"/>
    <cellStyle name="60% — акцент4 2" xfId="40"/>
    <cellStyle name="60% — акцент5 2" xfId="44"/>
    <cellStyle name="60% — акцент6 2" xfId="48"/>
    <cellStyle name="Accent1 2" xfId="95"/>
    <cellStyle name="Accent2 2" xfId="65"/>
    <cellStyle name="Accent3 2" xfId="86"/>
    <cellStyle name="Accent4 2" xfId="91"/>
    <cellStyle name="Accent5 2" xfId="68"/>
    <cellStyle name="Accent6 2" xfId="90"/>
    <cellStyle name="Bad 2" xfId="72"/>
    <cellStyle name="Calculation 2" xfId="89"/>
    <cellStyle name="Check Cell 2" xfId="83"/>
    <cellStyle name="Comma 2" xfId="57"/>
    <cellStyle name="Comma 2 2" xfId="53"/>
    <cellStyle name="Comma 2 2 2" xfId="97"/>
    <cellStyle name="Comma 2 3" xfId="56"/>
    <cellStyle name="Comma 3" xfId="61"/>
    <cellStyle name="Comma 3 2" xfId="98"/>
    <cellStyle name="Comma 3 2 2" xfId="129"/>
    <cellStyle name="Comma 4" xfId="69"/>
    <cellStyle name="Comma 5" xfId="81"/>
    <cellStyle name="Comma 6" xfId="12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55"/>
    <cellStyle name="Neutral 3" xfId="107"/>
    <cellStyle name="Normal 10" xfId="126"/>
    <cellStyle name="Normal 11" xfId="127"/>
    <cellStyle name="Normal 2" xfId="6"/>
    <cellStyle name="Normal 2 2" xfId="108"/>
    <cellStyle name="Normal 2 3" xfId="109"/>
    <cellStyle name="Normal 2 4" xfId="62"/>
    <cellStyle name="Normal 3" xfId="51"/>
    <cellStyle name="Normal 3 2" xfId="64"/>
    <cellStyle name="Normal 3 2 2" xfId="110"/>
    <cellStyle name="Normal 3 3" xfId="60"/>
    <cellStyle name="Normal 3_HavelvacN2axjusakN3" xfId="85"/>
    <cellStyle name="Normal 4" xfId="52"/>
    <cellStyle name="Normal 4 2" xfId="73"/>
    <cellStyle name="Normal 5" xfId="2"/>
    <cellStyle name="Normal 5 2" xfId="111"/>
    <cellStyle name="Normal 5 2 2" xfId="130"/>
    <cellStyle name="Normal 5 3" xfId="77"/>
    <cellStyle name="Normal 6" xfId="112"/>
    <cellStyle name="Normal 7" xfId="113"/>
    <cellStyle name="Normal 8" xfId="3"/>
    <cellStyle name="Normal 8 2" xfId="54"/>
    <cellStyle name="Normal 9" xfId="125"/>
    <cellStyle name="Normal_General 17.02.04" xfId="49"/>
    <cellStyle name="Note 2" xfId="114"/>
    <cellStyle name="Output 2" xfId="115"/>
    <cellStyle name="Percent 2" xfId="59"/>
    <cellStyle name="SN_241" xfId="4"/>
    <cellStyle name="SN_b" xfId="5"/>
    <cellStyle name="Style 1" xfId="116"/>
    <cellStyle name="Style 1 2" xfId="117"/>
    <cellStyle name="Style 1 2 2" xfId="124"/>
    <cellStyle name="Style 1_verchnakan_ax21-25_2018" xfId="118"/>
    <cellStyle name="Title 2" xfId="119"/>
    <cellStyle name="Total 2" xfId="120"/>
    <cellStyle name="Warning Text 2" xfId="121"/>
    <cellStyle name="Акцент1 2" xfId="25"/>
    <cellStyle name="Акцент2 2" xfId="29"/>
    <cellStyle name="Акцент3 2" xfId="33"/>
    <cellStyle name="Акцент4 2" xfId="37"/>
    <cellStyle name="Акцент5 2" xfId="41"/>
    <cellStyle name="Акцент6 2" xfId="45"/>
    <cellStyle name="Ввод  2" xfId="17"/>
    <cellStyle name="Вывод 2" xfId="18"/>
    <cellStyle name="Вычисление 2" xfId="19"/>
    <cellStyle name="Заголовок 1 2" xfId="10"/>
    <cellStyle name="Заголовок 2 2" xfId="11"/>
    <cellStyle name="Заголовок 3 2" xfId="12"/>
    <cellStyle name="Заголовок 4 2" xfId="13"/>
    <cellStyle name="Итог 2" xfId="24"/>
    <cellStyle name="Контрольная ячейка 2" xfId="21"/>
    <cellStyle name="Название 2" xfId="9"/>
    <cellStyle name="Нейтральный 2" xfId="16"/>
    <cellStyle name="Обычный" xfId="0" builtinId="0"/>
    <cellStyle name="Обычный 2" xfId="8"/>
    <cellStyle name="Обычный 2 2" xfId="123"/>
    <cellStyle name="Обычный 2 3" xfId="122"/>
    <cellStyle name="Обычный 3" xfId="58"/>
    <cellStyle name="Плохой 2" xfId="15"/>
    <cellStyle name="Пояснение 2" xfId="23"/>
    <cellStyle name="Примечание" xfId="7" builtinId="10" customBuiltin="1"/>
    <cellStyle name="Связанная ячейка 2" xfId="20"/>
    <cellStyle name="Текст предупреждения 2" xfId="22"/>
    <cellStyle name="Финансовый" xfId="1" builtinId="3"/>
    <cellStyle name="Финансовый 2" xfId="50"/>
    <cellStyle name="Финансовый 3" xfId="63"/>
    <cellStyle name="Хороши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opLeftCell="A54" zoomScaleNormal="100" workbookViewId="0">
      <selection activeCell="F1" sqref="B1:F68"/>
    </sheetView>
  </sheetViews>
  <sheetFormatPr defaultRowHeight="17.25"/>
  <cols>
    <col min="1" max="1" width="9.140625" style="21"/>
    <col min="2" max="2" width="8.140625" style="21" customWidth="1"/>
    <col min="3" max="3" width="10" style="21" customWidth="1"/>
    <col min="4" max="4" width="47.140625" style="21" customWidth="1"/>
    <col min="5" max="5" width="15.85546875" style="21" customWidth="1"/>
    <col min="6" max="6" width="14.85546875" style="21" customWidth="1"/>
    <col min="7" max="7" width="11.5703125" style="21" bestFit="1" customWidth="1"/>
    <col min="8" max="8" width="11.7109375" style="21" bestFit="1" customWidth="1"/>
    <col min="9" max="9" width="12.140625" style="21" bestFit="1" customWidth="1"/>
    <col min="10" max="10" width="11.85546875" style="21" bestFit="1" customWidth="1"/>
    <col min="11" max="16384" width="9.140625" style="21"/>
  </cols>
  <sheetData>
    <row r="1" spans="2:7" s="1" customFormat="1" ht="16.5" customHeight="1">
      <c r="E1" s="69"/>
      <c r="F1" s="70" t="s">
        <v>0</v>
      </c>
    </row>
    <row r="2" spans="2:7" s="1" customFormat="1" ht="16.5" customHeight="1">
      <c r="D2" s="71" t="s">
        <v>1473</v>
      </c>
      <c r="F2" s="71"/>
    </row>
    <row r="3" spans="2:7" s="1" customFormat="1" ht="17.25" customHeight="1">
      <c r="D3" s="72" t="s">
        <v>1472</v>
      </c>
      <c r="F3" s="72"/>
      <c r="G3" s="72"/>
    </row>
    <row r="4" spans="2:7" s="2" customFormat="1" ht="98.25" customHeight="1">
      <c r="B4" s="135" t="s">
        <v>106</v>
      </c>
      <c r="C4" s="135"/>
      <c r="D4" s="135"/>
      <c r="E4" s="135"/>
      <c r="F4" s="135"/>
    </row>
    <row r="5" spans="2:7" s="2" customFormat="1">
      <c r="B5" s="3"/>
    </row>
    <row r="6" spans="2:7" s="2" customFormat="1">
      <c r="B6" s="4"/>
      <c r="C6" s="4"/>
      <c r="D6" s="4"/>
      <c r="E6" s="4"/>
      <c r="F6" s="5" t="s">
        <v>1</v>
      </c>
    </row>
    <row r="7" spans="2:7" s="2" customFormat="1" ht="60.75" customHeight="1">
      <c r="B7" s="136" t="s">
        <v>2</v>
      </c>
      <c r="C7" s="136"/>
      <c r="D7" s="137" t="s">
        <v>3</v>
      </c>
      <c r="E7" s="142" t="s">
        <v>105</v>
      </c>
      <c r="F7" s="143"/>
    </row>
    <row r="8" spans="2:7" s="2" customFormat="1" ht="39.75" customHeight="1">
      <c r="B8" s="6" t="s">
        <v>5</v>
      </c>
      <c r="C8" s="6" t="s">
        <v>6</v>
      </c>
      <c r="D8" s="138"/>
      <c r="E8" s="6" t="s">
        <v>8</v>
      </c>
      <c r="F8" s="7" t="s">
        <v>9</v>
      </c>
    </row>
    <row r="9" spans="2:7" s="10" customFormat="1" ht="13.5">
      <c r="B9" s="8">
        <v>1</v>
      </c>
      <c r="C9" s="8">
        <v>2</v>
      </c>
      <c r="D9" s="9">
        <v>3</v>
      </c>
      <c r="E9" s="8">
        <v>6</v>
      </c>
      <c r="F9" s="8">
        <v>7</v>
      </c>
    </row>
    <row r="10" spans="2:7" s="2" customFormat="1">
      <c r="B10" s="11"/>
      <c r="C10" s="11"/>
      <c r="D10" s="11" t="s">
        <v>10</v>
      </c>
      <c r="E10" s="12">
        <f>+E11+E49</f>
        <v>1.9699994709299062E-4</v>
      </c>
      <c r="F10" s="12">
        <f>+F11+F49</f>
        <v>1.9699994709299062E-4</v>
      </c>
    </row>
    <row r="11" spans="2:7" s="2" customFormat="1" ht="33">
      <c r="B11" s="13"/>
      <c r="C11" s="13"/>
      <c r="D11" s="11" t="s">
        <v>70</v>
      </c>
      <c r="E11" s="14">
        <f t="shared" ref="E11:F11" si="0">+E12</f>
        <v>1.9699994709299062E-4</v>
      </c>
      <c r="F11" s="14">
        <f t="shared" si="0"/>
        <v>1.9699994709299062E-4</v>
      </c>
    </row>
    <row r="12" spans="2:7" s="2" customFormat="1">
      <c r="B12" s="13">
        <v>1138</v>
      </c>
      <c r="C12" s="13"/>
      <c r="D12" s="11" t="s">
        <v>11</v>
      </c>
      <c r="E12" s="14">
        <f t="shared" ref="E12" si="1">E19+E25+E31+E37+E43</f>
        <v>1.9699994709299062E-4</v>
      </c>
      <c r="F12" s="14">
        <f>F19+F25+F31+F37+F43</f>
        <v>1.9699994709299062E-4</v>
      </c>
    </row>
    <row r="13" spans="2:7" s="2" customFormat="1">
      <c r="B13" s="13"/>
      <c r="C13" s="13"/>
      <c r="D13" s="18" t="s">
        <v>71</v>
      </c>
      <c r="E13" s="13"/>
      <c r="F13" s="13"/>
    </row>
    <row r="14" spans="2:7" s="2" customFormat="1">
      <c r="B14" s="13"/>
      <c r="C14" s="13"/>
      <c r="D14" s="15" t="s">
        <v>12</v>
      </c>
      <c r="E14" s="15"/>
      <c r="F14" s="13"/>
    </row>
    <row r="15" spans="2:7" s="2" customFormat="1" ht="49.5">
      <c r="B15" s="13"/>
      <c r="C15" s="13"/>
      <c r="D15" s="18" t="s">
        <v>72</v>
      </c>
      <c r="E15" s="13"/>
      <c r="F15" s="13"/>
    </row>
    <row r="16" spans="2:7" s="2" customFormat="1">
      <c r="B16" s="13"/>
      <c r="C16" s="13"/>
      <c r="D16" s="15" t="s">
        <v>13</v>
      </c>
      <c r="E16" s="15"/>
      <c r="F16" s="13"/>
    </row>
    <row r="17" spans="2:6" s="2" customFormat="1" ht="66">
      <c r="B17" s="13"/>
      <c r="C17" s="13"/>
      <c r="D17" s="18" t="s">
        <v>73</v>
      </c>
      <c r="E17" s="13"/>
      <c r="F17" s="13"/>
    </row>
    <row r="18" spans="2:6" s="2" customFormat="1">
      <c r="B18" s="139" t="s">
        <v>14</v>
      </c>
      <c r="C18" s="140"/>
      <c r="D18" s="140"/>
      <c r="E18" s="140"/>
      <c r="F18" s="141"/>
    </row>
    <row r="19" spans="2:6" s="2" customFormat="1">
      <c r="B19" s="13"/>
      <c r="C19" s="13" t="s">
        <v>15</v>
      </c>
      <c r="D19" s="13" t="s">
        <v>16</v>
      </c>
      <c r="E19" s="16">
        <f>'Հավելված 3'!H22</f>
        <v>72503.826986999949</v>
      </c>
      <c r="F19" s="16">
        <f>'Հավելված 3'!I22</f>
        <v>72503.826986999949</v>
      </c>
    </row>
    <row r="20" spans="2:6" s="2" customFormat="1" ht="82.5">
      <c r="B20" s="13"/>
      <c r="C20" s="13"/>
      <c r="D20" s="18" t="s">
        <v>74</v>
      </c>
      <c r="E20" s="13"/>
      <c r="F20" s="13"/>
    </row>
    <row r="21" spans="2:6" s="2" customFormat="1">
      <c r="B21" s="13"/>
      <c r="C21" s="13"/>
      <c r="D21" s="13" t="s">
        <v>17</v>
      </c>
      <c r="E21" s="13"/>
      <c r="F21" s="13"/>
    </row>
    <row r="22" spans="2:6" s="2" customFormat="1" ht="88.5" customHeight="1">
      <c r="B22" s="13"/>
      <c r="C22" s="13"/>
      <c r="D22" s="18" t="s">
        <v>75</v>
      </c>
      <c r="E22" s="13"/>
      <c r="F22" s="13"/>
    </row>
    <row r="23" spans="2:6" s="2" customFormat="1">
      <c r="B23" s="13"/>
      <c r="C23" s="13"/>
      <c r="D23" s="13" t="s">
        <v>18</v>
      </c>
      <c r="E23" s="13"/>
      <c r="F23" s="13"/>
    </row>
    <row r="24" spans="2:6" s="2" customFormat="1">
      <c r="B24" s="13"/>
      <c r="C24" s="13"/>
      <c r="D24" s="13" t="s">
        <v>19</v>
      </c>
      <c r="E24" s="13"/>
      <c r="F24" s="13"/>
    </row>
    <row r="25" spans="2:6" s="2" customFormat="1">
      <c r="B25" s="13"/>
      <c r="C25" s="13">
        <v>31001</v>
      </c>
      <c r="D25" s="13" t="s">
        <v>16</v>
      </c>
      <c r="E25" s="16">
        <f>'7'!G923</f>
        <v>-6660.0278099999996</v>
      </c>
      <c r="F25" s="16">
        <f>E25</f>
        <v>-6660.0278099999996</v>
      </c>
    </row>
    <row r="26" spans="2:6" s="2" customFormat="1" ht="33">
      <c r="B26" s="13"/>
      <c r="C26" s="13"/>
      <c r="D26" s="18" t="s">
        <v>117</v>
      </c>
      <c r="E26" s="13"/>
      <c r="F26" s="13"/>
    </row>
    <row r="27" spans="2:6" s="2" customFormat="1">
      <c r="B27" s="13"/>
      <c r="C27" s="13"/>
      <c r="D27" s="13" t="s">
        <v>17</v>
      </c>
      <c r="E27" s="13"/>
      <c r="F27" s="13"/>
    </row>
    <row r="28" spans="2:6" s="2" customFormat="1" ht="53.25" customHeight="1">
      <c r="B28" s="13"/>
      <c r="C28" s="13"/>
      <c r="D28" s="18" t="s">
        <v>118</v>
      </c>
      <c r="E28" s="13"/>
      <c r="F28" s="13"/>
    </row>
    <row r="29" spans="2:6" s="2" customFormat="1">
      <c r="B29" s="13"/>
      <c r="C29" s="13"/>
      <c r="D29" s="13" t="s">
        <v>18</v>
      </c>
      <c r="E29" s="13"/>
      <c r="F29" s="13"/>
    </row>
    <row r="30" spans="2:6" s="2" customFormat="1" ht="49.5">
      <c r="B30" s="13"/>
      <c r="C30" s="13"/>
      <c r="D30" s="13" t="s">
        <v>119</v>
      </c>
      <c r="E30" s="13"/>
      <c r="F30" s="13"/>
    </row>
    <row r="31" spans="2:6" s="2" customFormat="1">
      <c r="B31" s="13"/>
      <c r="C31" s="13">
        <v>31002</v>
      </c>
      <c r="D31" s="13" t="s">
        <v>16</v>
      </c>
      <c r="E31" s="16">
        <f>'7'!G961</f>
        <v>-33380.779000000002</v>
      </c>
      <c r="F31" s="16">
        <f>E31</f>
        <v>-33380.779000000002</v>
      </c>
    </row>
    <row r="32" spans="2:6" s="2" customFormat="1" ht="33">
      <c r="B32" s="13"/>
      <c r="C32" s="13"/>
      <c r="D32" s="18" t="s">
        <v>1403</v>
      </c>
      <c r="E32" s="13"/>
      <c r="F32" s="13"/>
    </row>
    <row r="33" spans="2:6" s="2" customFormat="1">
      <c r="B33" s="13"/>
      <c r="C33" s="13"/>
      <c r="D33" s="13" t="s">
        <v>17</v>
      </c>
      <c r="E33" s="13"/>
      <c r="F33" s="13"/>
    </row>
    <row r="34" spans="2:6" s="2" customFormat="1" ht="99">
      <c r="B34" s="13"/>
      <c r="C34" s="13"/>
      <c r="D34" s="18" t="s">
        <v>1442</v>
      </c>
      <c r="E34" s="13"/>
      <c r="F34" s="13"/>
    </row>
    <row r="35" spans="2:6" s="2" customFormat="1">
      <c r="B35" s="13"/>
      <c r="C35" s="13"/>
      <c r="D35" s="13" t="s">
        <v>18</v>
      </c>
      <c r="E35" s="13"/>
      <c r="F35" s="13"/>
    </row>
    <row r="36" spans="2:6" s="2" customFormat="1" ht="49.5">
      <c r="B36" s="13"/>
      <c r="C36" s="13"/>
      <c r="D36" s="13" t="s">
        <v>119</v>
      </c>
      <c r="E36" s="13"/>
      <c r="F36" s="13"/>
    </row>
    <row r="37" spans="2:6" s="2" customFormat="1">
      <c r="B37" s="13"/>
      <c r="C37" s="13">
        <v>31003</v>
      </c>
      <c r="D37" s="13" t="s">
        <v>16</v>
      </c>
      <c r="E37" s="16">
        <f>'7'!G986</f>
        <v>-28429.999980000001</v>
      </c>
      <c r="F37" s="16">
        <f>E37</f>
        <v>-28429.999980000001</v>
      </c>
    </row>
    <row r="38" spans="2:6" s="2" customFormat="1" ht="49.5">
      <c r="B38" s="13"/>
      <c r="C38" s="13"/>
      <c r="D38" s="18" t="s">
        <v>1433</v>
      </c>
      <c r="E38" s="13"/>
      <c r="F38" s="13"/>
    </row>
    <row r="39" spans="2:6" s="2" customFormat="1">
      <c r="B39" s="13"/>
      <c r="C39" s="13"/>
      <c r="D39" s="13" t="s">
        <v>17</v>
      </c>
      <c r="E39" s="13"/>
      <c r="F39" s="13"/>
    </row>
    <row r="40" spans="2:6" s="2" customFormat="1" ht="66">
      <c r="B40" s="13"/>
      <c r="C40" s="13"/>
      <c r="D40" s="18" t="s">
        <v>1443</v>
      </c>
      <c r="E40" s="13"/>
      <c r="F40" s="13"/>
    </row>
    <row r="41" spans="2:6" s="2" customFormat="1">
      <c r="B41" s="13"/>
      <c r="C41" s="13"/>
      <c r="D41" s="13" t="s">
        <v>18</v>
      </c>
      <c r="E41" s="13"/>
      <c r="F41" s="13"/>
    </row>
    <row r="42" spans="2:6" s="2" customFormat="1" ht="49.5">
      <c r="B42" s="13"/>
      <c r="C42" s="13"/>
      <c r="D42" s="13" t="s">
        <v>119</v>
      </c>
      <c r="E42" s="13"/>
      <c r="F42" s="13"/>
    </row>
    <row r="43" spans="2:6" s="2" customFormat="1">
      <c r="B43" s="13"/>
      <c r="C43" s="13">
        <v>31005</v>
      </c>
      <c r="D43" s="13" t="s">
        <v>16</v>
      </c>
      <c r="E43" s="16">
        <f>'7'!G993</f>
        <v>-4033.02</v>
      </c>
      <c r="F43" s="16">
        <f>E43</f>
        <v>-4033.02</v>
      </c>
    </row>
    <row r="44" spans="2:6" s="2" customFormat="1" ht="66">
      <c r="B44" s="13"/>
      <c r="C44" s="13"/>
      <c r="D44" s="18" t="s">
        <v>120</v>
      </c>
      <c r="E44" s="13"/>
      <c r="F44" s="13"/>
    </row>
    <row r="45" spans="2:6" s="2" customFormat="1">
      <c r="B45" s="13"/>
      <c r="C45" s="13"/>
      <c r="D45" s="13" t="s">
        <v>17</v>
      </c>
      <c r="E45" s="13"/>
      <c r="F45" s="13"/>
    </row>
    <row r="46" spans="2:6" s="2" customFormat="1" ht="38.25" customHeight="1">
      <c r="B46" s="13"/>
      <c r="C46" s="13"/>
      <c r="D46" s="18" t="s">
        <v>121</v>
      </c>
      <c r="E46" s="13"/>
      <c r="F46" s="13"/>
    </row>
    <row r="47" spans="2:6" s="2" customFormat="1">
      <c r="B47" s="13"/>
      <c r="C47" s="13"/>
      <c r="D47" s="13" t="s">
        <v>18</v>
      </c>
      <c r="E47" s="13"/>
      <c r="F47" s="13"/>
    </row>
    <row r="48" spans="2:6" s="2" customFormat="1" ht="49.5">
      <c r="B48" s="13"/>
      <c r="C48" s="13"/>
      <c r="D48" s="13" t="s">
        <v>119</v>
      </c>
      <c r="E48" s="13"/>
      <c r="F48" s="13"/>
    </row>
    <row r="49" spans="2:6">
      <c r="B49" s="18"/>
      <c r="C49" s="18"/>
      <c r="D49" s="19" t="s">
        <v>20</v>
      </c>
      <c r="E49" s="20">
        <f>+E50</f>
        <v>0</v>
      </c>
      <c r="F49" s="20">
        <f>+F50</f>
        <v>0</v>
      </c>
    </row>
    <row r="50" spans="2:6">
      <c r="B50" s="18" t="s">
        <v>21</v>
      </c>
      <c r="C50" s="18"/>
      <c r="D50" s="22" t="s">
        <v>11</v>
      </c>
      <c r="E50" s="17">
        <f>+E57+E63</f>
        <v>0</v>
      </c>
      <c r="F50" s="17">
        <f>+F57+F63</f>
        <v>0</v>
      </c>
    </row>
    <row r="51" spans="2:6">
      <c r="B51" s="18"/>
      <c r="C51" s="18"/>
      <c r="D51" s="18" t="s">
        <v>22</v>
      </c>
      <c r="E51" s="13"/>
      <c r="F51" s="13"/>
    </row>
    <row r="52" spans="2:6">
      <c r="B52" s="18"/>
      <c r="C52" s="18"/>
      <c r="D52" s="22" t="s">
        <v>12</v>
      </c>
      <c r="E52" s="13"/>
      <c r="F52" s="13"/>
    </row>
    <row r="53" spans="2:6" ht="56.25" customHeight="1">
      <c r="B53" s="18"/>
      <c r="C53" s="18"/>
      <c r="D53" s="18" t="s">
        <v>23</v>
      </c>
      <c r="E53" s="13"/>
      <c r="F53" s="13"/>
    </row>
    <row r="54" spans="2:6">
      <c r="B54" s="18"/>
      <c r="C54" s="18"/>
      <c r="D54" s="22" t="s">
        <v>13</v>
      </c>
      <c r="E54" s="13"/>
      <c r="F54" s="13"/>
    </row>
    <row r="55" spans="2:6" ht="49.5">
      <c r="B55" s="18"/>
      <c r="C55" s="18"/>
      <c r="D55" s="18" t="s">
        <v>24</v>
      </c>
      <c r="E55" s="13"/>
      <c r="F55" s="13"/>
    </row>
    <row r="56" spans="2:6" s="2" customFormat="1" ht="16.5" customHeight="1">
      <c r="B56" s="134" t="s">
        <v>14</v>
      </c>
      <c r="C56" s="134"/>
      <c r="D56" s="134"/>
      <c r="E56" s="134"/>
      <c r="F56" s="134"/>
    </row>
    <row r="57" spans="2:6">
      <c r="B57" s="18"/>
      <c r="C57" s="18" t="s">
        <v>15</v>
      </c>
      <c r="D57" s="22" t="s">
        <v>16</v>
      </c>
      <c r="E57" s="17">
        <f t="shared" ref="E57:F57" si="2">-E63</f>
        <v>-347038.85698699998</v>
      </c>
      <c r="F57" s="17">
        <f t="shared" si="2"/>
        <v>-347038.85698699998</v>
      </c>
    </row>
    <row r="58" spans="2:6">
      <c r="B58" s="18"/>
      <c r="C58" s="18"/>
      <c r="D58" s="18" t="s">
        <v>22</v>
      </c>
      <c r="E58" s="13"/>
      <c r="F58" s="13"/>
    </row>
    <row r="59" spans="2:6">
      <c r="B59" s="18"/>
      <c r="C59" s="18"/>
      <c r="D59" s="22" t="s">
        <v>17</v>
      </c>
      <c r="E59" s="13"/>
      <c r="F59" s="13"/>
    </row>
    <row r="60" spans="2:6" ht="88.5" customHeight="1">
      <c r="B60" s="18"/>
      <c r="C60" s="18"/>
      <c r="D60" s="18" t="s">
        <v>25</v>
      </c>
      <c r="E60" s="13"/>
      <c r="F60" s="13"/>
    </row>
    <row r="61" spans="2:6">
      <c r="B61" s="18"/>
      <c r="C61" s="18"/>
      <c r="D61" s="22" t="s">
        <v>18</v>
      </c>
      <c r="E61" s="13"/>
      <c r="F61" s="13"/>
    </row>
    <row r="62" spans="2:6">
      <c r="B62" s="18"/>
      <c r="C62" s="18"/>
      <c r="D62" s="18" t="s">
        <v>19</v>
      </c>
      <c r="E62" s="13"/>
      <c r="F62" s="13"/>
    </row>
    <row r="63" spans="2:6">
      <c r="B63" s="18"/>
      <c r="C63" s="18" t="s">
        <v>15</v>
      </c>
      <c r="D63" s="22" t="s">
        <v>16</v>
      </c>
      <c r="E63" s="17">
        <v>347038.85698699998</v>
      </c>
      <c r="F63" s="17">
        <v>347038.85698699998</v>
      </c>
    </row>
    <row r="64" spans="2:6">
      <c r="B64" s="18"/>
      <c r="C64" s="18"/>
      <c r="D64" s="18" t="s">
        <v>22</v>
      </c>
      <c r="E64" s="13"/>
      <c r="F64" s="13"/>
    </row>
    <row r="65" spans="2:6">
      <c r="B65" s="18"/>
      <c r="C65" s="18"/>
      <c r="D65" s="22" t="s">
        <v>17</v>
      </c>
      <c r="E65" s="13"/>
      <c r="F65" s="13"/>
    </row>
    <row r="66" spans="2:6" ht="90" customHeight="1">
      <c r="B66" s="18"/>
      <c r="C66" s="18"/>
      <c r="D66" s="18" t="s">
        <v>25</v>
      </c>
      <c r="E66" s="13"/>
      <c r="F66" s="13"/>
    </row>
    <row r="67" spans="2:6">
      <c r="B67" s="18"/>
      <c r="C67" s="18"/>
      <c r="D67" s="22" t="s">
        <v>18</v>
      </c>
      <c r="E67" s="13"/>
      <c r="F67" s="13"/>
    </row>
    <row r="68" spans="2:6">
      <c r="B68" s="18"/>
      <c r="C68" s="18"/>
      <c r="D68" s="18" t="s">
        <v>19</v>
      </c>
      <c r="E68" s="13"/>
      <c r="F68" s="13"/>
    </row>
  </sheetData>
  <mergeCells count="6">
    <mergeCell ref="B56:F56"/>
    <mergeCell ref="B4:F4"/>
    <mergeCell ref="B7:C7"/>
    <mergeCell ref="D7:D8"/>
    <mergeCell ref="B18:F18"/>
    <mergeCell ref="E7:F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opLeftCell="A15" zoomScale="110" zoomScaleNormal="110" workbookViewId="0">
      <selection activeCell="I1" sqref="B1:I22"/>
    </sheetView>
  </sheetViews>
  <sheetFormatPr defaultRowHeight="15"/>
  <cols>
    <col min="2" max="3" width="6.42578125" customWidth="1"/>
    <col min="4" max="4" width="49.42578125" customWidth="1"/>
    <col min="5" max="5" width="11.5703125" customWidth="1"/>
    <col min="6" max="6" width="15.140625" customWidth="1"/>
    <col min="7" max="7" width="17.42578125" customWidth="1"/>
    <col min="8" max="8" width="16" customWidth="1"/>
    <col min="9" max="9" width="14.5703125" customWidth="1"/>
    <col min="10" max="11" width="14.140625" customWidth="1"/>
  </cols>
  <sheetData>
    <row r="1" spans="2:11" ht="24.75" customHeight="1">
      <c r="G1" s="85"/>
      <c r="H1" s="85"/>
      <c r="I1" s="73" t="s">
        <v>26</v>
      </c>
    </row>
    <row r="2" spans="2:11" ht="16.5">
      <c r="G2" s="144" t="s">
        <v>115</v>
      </c>
      <c r="H2" s="144"/>
      <c r="I2" s="144"/>
      <c r="J2" s="76"/>
      <c r="K2" s="76"/>
    </row>
    <row r="3" spans="2:11" ht="16.5">
      <c r="G3" s="145" t="s">
        <v>116</v>
      </c>
      <c r="H3" s="145"/>
      <c r="I3" s="145"/>
      <c r="J3" s="76"/>
      <c r="K3" s="76"/>
    </row>
    <row r="4" spans="2:11" ht="16.5">
      <c r="J4" s="76"/>
      <c r="K4" s="76"/>
    </row>
    <row r="5" spans="2:11" ht="43.5" customHeight="1">
      <c r="B5" s="146" t="s">
        <v>129</v>
      </c>
      <c r="C5" s="146"/>
      <c r="D5" s="146"/>
      <c r="E5" s="146"/>
      <c r="F5" s="146"/>
      <c r="G5" s="146"/>
      <c r="H5" s="146"/>
      <c r="I5" s="146"/>
    </row>
    <row r="6" spans="2:11">
      <c r="H6" s="147" t="s">
        <v>1</v>
      </c>
      <c r="I6" s="147"/>
      <c r="J6" s="74"/>
      <c r="K6" s="74"/>
    </row>
    <row r="7" spans="2:11" s="74" customFormat="1" ht="31.5" customHeight="1">
      <c r="B7" s="148" t="s">
        <v>130</v>
      </c>
      <c r="C7" s="149"/>
      <c r="D7" s="150" t="s">
        <v>131</v>
      </c>
      <c r="E7" s="152" t="s">
        <v>132</v>
      </c>
      <c r="F7" s="154" t="s">
        <v>133</v>
      </c>
      <c r="G7" s="155"/>
      <c r="H7" s="156"/>
      <c r="I7" s="157"/>
    </row>
    <row r="8" spans="2:11" s="74" customFormat="1" ht="76.5">
      <c r="B8" s="75" t="s">
        <v>134</v>
      </c>
      <c r="C8" s="75" t="s">
        <v>135</v>
      </c>
      <c r="D8" s="151"/>
      <c r="E8" s="153"/>
      <c r="F8" s="84" t="s">
        <v>136</v>
      </c>
      <c r="G8" s="84" t="s">
        <v>137</v>
      </c>
      <c r="H8" s="84" t="s">
        <v>138</v>
      </c>
      <c r="I8" s="84" t="s">
        <v>139</v>
      </c>
      <c r="J8" s="83"/>
      <c r="K8" s="83"/>
    </row>
    <row r="9" spans="2:11" s="83" customFormat="1" ht="17.25">
      <c r="B9" s="81"/>
      <c r="C9" s="81"/>
      <c r="D9" s="79" t="s">
        <v>140</v>
      </c>
      <c r="E9" s="77">
        <f>E11</f>
        <v>-72503.826790000006</v>
      </c>
      <c r="F9" s="77">
        <f>F11</f>
        <v>-8819.2849999999999</v>
      </c>
      <c r="G9" s="77">
        <f>G11</f>
        <v>-23722.824000000001</v>
      </c>
      <c r="H9" s="77">
        <f>H11</f>
        <v>-838.67</v>
      </c>
      <c r="I9" s="77">
        <f>I11</f>
        <v>-39123.047789999997</v>
      </c>
      <c r="J9" s="88"/>
      <c r="K9" s="88"/>
    </row>
    <row r="10" spans="2:11" s="88" customFormat="1" ht="17.25">
      <c r="B10" s="81"/>
      <c r="C10" s="81"/>
      <c r="D10" s="79" t="s">
        <v>141</v>
      </c>
      <c r="E10" s="77"/>
      <c r="F10" s="77"/>
      <c r="G10" s="77"/>
      <c r="H10" s="77"/>
      <c r="I10" s="77"/>
      <c r="J10"/>
      <c r="K10"/>
    </row>
    <row r="11" spans="2:11" s="83" customFormat="1" ht="34.5">
      <c r="B11" s="87"/>
      <c r="C11" s="86"/>
      <c r="D11" s="86" t="s">
        <v>142</v>
      </c>
      <c r="E11" s="120">
        <f>E13+E14+E21+E22</f>
        <v>-72503.826790000006</v>
      </c>
      <c r="F11" s="120">
        <f>F13+F14+F21+F22</f>
        <v>-8819.2849999999999</v>
      </c>
      <c r="G11" s="120">
        <f>G13+G14+G21+G22</f>
        <v>-23722.824000000001</v>
      </c>
      <c r="H11" s="120">
        <f>H13+H14+H21+H22</f>
        <v>-838.67</v>
      </c>
      <c r="I11" s="120">
        <f>I13+I14+I21+I22</f>
        <v>-39123.047789999997</v>
      </c>
    </row>
    <row r="12" spans="2:11" s="83" customFormat="1" ht="17.25">
      <c r="B12" s="87"/>
      <c r="C12" s="87"/>
      <c r="D12" s="87" t="s">
        <v>143</v>
      </c>
      <c r="E12" s="89"/>
      <c r="F12" s="89"/>
      <c r="G12" s="89"/>
      <c r="H12" s="89"/>
      <c r="I12" s="89"/>
    </row>
    <row r="13" spans="2:11" s="78" customFormat="1" ht="51.75">
      <c r="B13" s="82">
        <v>1138</v>
      </c>
      <c r="C13" s="82">
        <v>31001</v>
      </c>
      <c r="D13" s="80" t="s">
        <v>144</v>
      </c>
      <c r="E13" s="119">
        <f>F13+G13+H13+I13</f>
        <v>-6660.0278099999996</v>
      </c>
      <c r="F13" s="89">
        <f>F1</f>
        <v>0</v>
      </c>
      <c r="G13" s="89">
        <v>0</v>
      </c>
      <c r="H13" s="89">
        <v>0</v>
      </c>
      <c r="I13" s="119">
        <f>'Հավելված 1'!E25</f>
        <v>-6660.0278099999996</v>
      </c>
    </row>
    <row r="14" spans="2:11" s="78" customFormat="1" ht="44.25" customHeight="1">
      <c r="B14" s="82">
        <v>1138</v>
      </c>
      <c r="C14" s="82">
        <v>31002</v>
      </c>
      <c r="D14" s="80" t="s">
        <v>1445</v>
      </c>
      <c r="E14" s="119">
        <f>E16+E17+E18+E19+E20</f>
        <v>-33380.779000000002</v>
      </c>
      <c r="F14" s="119">
        <f t="shared" ref="F14:H14" si="0">F16+F17+F18+F19+F20</f>
        <v>-8819.2849999999999</v>
      </c>
      <c r="G14" s="119">
        <f t="shared" si="0"/>
        <v>-23722.824000000001</v>
      </c>
      <c r="H14" s="119">
        <f t="shared" si="0"/>
        <v>-838.67</v>
      </c>
      <c r="I14" s="119">
        <f>I16+I17+I18+I19+I20</f>
        <v>0</v>
      </c>
    </row>
    <row r="15" spans="2:11" s="78" customFormat="1" ht="17.25">
      <c r="B15" s="82"/>
      <c r="C15" s="82"/>
      <c r="D15" s="117" t="s">
        <v>1446</v>
      </c>
      <c r="E15" s="89"/>
      <c r="F15" s="89"/>
      <c r="G15" s="89"/>
      <c r="H15" s="89"/>
      <c r="I15" s="89"/>
    </row>
    <row r="16" spans="2:11" s="78" customFormat="1" ht="34.5">
      <c r="B16" s="82"/>
      <c r="C16" s="82"/>
      <c r="D16" s="118" t="s">
        <v>1447</v>
      </c>
      <c r="E16" s="119">
        <f>F16+G16+H16+I16</f>
        <v>-8491.509</v>
      </c>
      <c r="F16" s="119">
        <v>-8491.509</v>
      </c>
      <c r="G16" s="89">
        <v>0</v>
      </c>
      <c r="H16" s="89">
        <v>0</v>
      </c>
      <c r="I16" s="89">
        <v>0</v>
      </c>
    </row>
    <row r="17" spans="2:9" s="78" customFormat="1" ht="34.5">
      <c r="B17" s="82"/>
      <c r="C17" s="82"/>
      <c r="D17" s="118" t="s">
        <v>1448</v>
      </c>
      <c r="E17" s="119">
        <f t="shared" ref="E17:E19" si="1">F17+G17+H17+I17</f>
        <v>-327.77600000000001</v>
      </c>
      <c r="F17" s="119">
        <v>-327.77600000000001</v>
      </c>
      <c r="G17" s="89">
        <v>0</v>
      </c>
      <c r="H17" s="89">
        <v>0</v>
      </c>
      <c r="I17" s="89">
        <v>0</v>
      </c>
    </row>
    <row r="18" spans="2:9" s="78" customFormat="1" ht="51.75">
      <c r="B18" s="82"/>
      <c r="C18" s="82"/>
      <c r="D18" s="118" t="s">
        <v>1449</v>
      </c>
      <c r="E18" s="119">
        <f t="shared" si="1"/>
        <v>-9341.8029999999999</v>
      </c>
      <c r="F18" s="89">
        <v>0</v>
      </c>
      <c r="G18" s="119">
        <v>-9341.8029999999999</v>
      </c>
      <c r="H18" s="89">
        <v>0</v>
      </c>
      <c r="I18" s="89">
        <v>0</v>
      </c>
    </row>
    <row r="19" spans="2:9" s="78" customFormat="1" ht="34.5">
      <c r="B19" s="82"/>
      <c r="C19" s="82"/>
      <c r="D19" s="118" t="s">
        <v>1450</v>
      </c>
      <c r="E19" s="119">
        <f t="shared" si="1"/>
        <v>-14381.021000000001</v>
      </c>
      <c r="F19" s="89">
        <f t="shared" ref="F19:F20" si="2">F1</f>
        <v>0</v>
      </c>
      <c r="G19" s="119">
        <v>-14381.021000000001</v>
      </c>
      <c r="H19" s="89">
        <v>0</v>
      </c>
      <c r="I19" s="89">
        <v>0</v>
      </c>
    </row>
    <row r="20" spans="2:9" s="78" customFormat="1" ht="69">
      <c r="B20" s="82"/>
      <c r="C20" s="82"/>
      <c r="D20" s="118" t="s">
        <v>1451</v>
      </c>
      <c r="E20" s="119">
        <f>F20+G20+H20+I20</f>
        <v>-838.67</v>
      </c>
      <c r="F20" s="89">
        <f t="shared" si="2"/>
        <v>0</v>
      </c>
      <c r="G20" s="89">
        <v>0</v>
      </c>
      <c r="H20" s="119">
        <v>-838.67</v>
      </c>
      <c r="I20" s="89">
        <v>0</v>
      </c>
    </row>
    <row r="21" spans="2:9" s="78" customFormat="1" ht="51.75">
      <c r="B21" s="82">
        <v>1138</v>
      </c>
      <c r="C21" s="82">
        <v>31003</v>
      </c>
      <c r="D21" s="80" t="s">
        <v>1444</v>
      </c>
      <c r="E21" s="119">
        <f>F21+G21+H21+I21</f>
        <v>-28429.999980000001</v>
      </c>
      <c r="F21" s="89">
        <f>F3</f>
        <v>0</v>
      </c>
      <c r="G21" s="89">
        <v>0</v>
      </c>
      <c r="H21" s="89">
        <v>0</v>
      </c>
      <c r="I21" s="119">
        <f>'Հավելված 1'!E37</f>
        <v>-28429.999980000001</v>
      </c>
    </row>
    <row r="22" spans="2:9" s="78" customFormat="1" ht="79.5" customHeight="1">
      <c r="B22" s="82">
        <v>1138</v>
      </c>
      <c r="C22" s="82">
        <v>31005</v>
      </c>
      <c r="D22" s="80" t="s">
        <v>1471</v>
      </c>
      <c r="E22" s="119">
        <f>F22+G22+H22+I22</f>
        <v>-4033.02</v>
      </c>
      <c r="F22" s="89">
        <f>F2</f>
        <v>0</v>
      </c>
      <c r="G22" s="89">
        <v>0</v>
      </c>
      <c r="H22" s="89">
        <v>0</v>
      </c>
      <c r="I22" s="119">
        <f>'Հավելված 1'!E43</f>
        <v>-4033.02</v>
      </c>
    </row>
  </sheetData>
  <mergeCells count="8">
    <mergeCell ref="G2:I2"/>
    <mergeCell ref="G3:I3"/>
    <mergeCell ref="B5:I5"/>
    <mergeCell ref="H6:I6"/>
    <mergeCell ref="B7:C7"/>
    <mergeCell ref="D7:D8"/>
    <mergeCell ref="E7:E8"/>
    <mergeCell ref="F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topLeftCell="A104" workbookViewId="0">
      <selection activeCell="I1" sqref="B1:I105"/>
    </sheetView>
  </sheetViews>
  <sheetFormatPr defaultRowHeight="15.75"/>
  <cols>
    <col min="1" max="1" width="4.85546875" style="39" bestFit="1" customWidth="1"/>
    <col min="2" max="2" width="7.28515625" style="39" customWidth="1"/>
    <col min="3" max="3" width="6.85546875" style="39" customWidth="1"/>
    <col min="4" max="4" width="6.28515625" style="39" customWidth="1"/>
    <col min="5" max="5" width="9" style="39" customWidth="1"/>
    <col min="6" max="6" width="7.140625" style="39" customWidth="1"/>
    <col min="7" max="7" width="45.28515625" style="39" customWidth="1"/>
    <col min="8" max="8" width="18.7109375" style="39" customWidth="1"/>
    <col min="9" max="9" width="20.5703125" style="39" customWidth="1"/>
    <col min="10" max="16384" width="9.140625" style="39"/>
  </cols>
  <sheetData>
    <row r="1" spans="1:9" s="1" customFormat="1" ht="16.5" customHeight="1">
      <c r="B1" s="23"/>
      <c r="C1" s="23"/>
      <c r="D1" s="23"/>
      <c r="E1" s="23"/>
      <c r="I1" s="70" t="s">
        <v>84</v>
      </c>
    </row>
    <row r="2" spans="1:9" s="1" customFormat="1" ht="16.5" customHeight="1">
      <c r="B2" s="23"/>
      <c r="C2" s="23"/>
      <c r="D2" s="23"/>
      <c r="E2" s="23"/>
      <c r="H2" s="71" t="s">
        <v>115</v>
      </c>
      <c r="I2" s="71"/>
    </row>
    <row r="3" spans="1:9" s="1" customFormat="1" ht="16.5" customHeight="1">
      <c r="B3" s="23"/>
      <c r="C3" s="23"/>
      <c r="D3" s="23"/>
      <c r="E3" s="23"/>
      <c r="H3" s="72" t="s">
        <v>116</v>
      </c>
      <c r="I3" s="72"/>
    </row>
    <row r="4" spans="1:9" s="1" customFormat="1" ht="16.5" customHeight="1">
      <c r="B4" s="23"/>
      <c r="C4" s="23"/>
      <c r="D4" s="23"/>
      <c r="E4" s="23"/>
      <c r="F4" s="24"/>
    </row>
    <row r="5" spans="1:9" s="2" customFormat="1" ht="45" customHeight="1">
      <c r="B5" s="158" t="s">
        <v>107</v>
      </c>
      <c r="C5" s="158"/>
      <c r="D5" s="158"/>
      <c r="E5" s="158"/>
      <c r="F5" s="158"/>
      <c r="G5" s="158"/>
      <c r="H5" s="158"/>
      <c r="I5" s="158"/>
    </row>
    <row r="6" spans="1:9" s="2" customFormat="1" ht="17.25">
      <c r="E6" s="3"/>
    </row>
    <row r="7" spans="1:9" s="2" customFormat="1" ht="17.25">
      <c r="E7" s="4"/>
      <c r="F7" s="4"/>
      <c r="G7" s="4"/>
      <c r="H7" s="163" t="s">
        <v>1</v>
      </c>
      <c r="I7" s="163"/>
    </row>
    <row r="8" spans="1:9" s="2" customFormat="1" ht="47.25" customHeight="1">
      <c r="B8" s="159" t="s">
        <v>27</v>
      </c>
      <c r="C8" s="160"/>
      <c r="D8" s="161"/>
      <c r="E8" s="162" t="s">
        <v>2</v>
      </c>
      <c r="F8" s="162"/>
      <c r="G8" s="136" t="s">
        <v>28</v>
      </c>
      <c r="H8" s="142" t="s">
        <v>29</v>
      </c>
      <c r="I8" s="143"/>
    </row>
    <row r="9" spans="1:9" s="2" customFormat="1" ht="33" customHeight="1">
      <c r="B9" s="25" t="s">
        <v>30</v>
      </c>
      <c r="C9" s="25" t="s">
        <v>31</v>
      </c>
      <c r="D9" s="25" t="s">
        <v>32</v>
      </c>
      <c r="E9" s="26" t="s">
        <v>5</v>
      </c>
      <c r="F9" s="26" t="s">
        <v>6</v>
      </c>
      <c r="G9" s="136"/>
      <c r="H9" s="26" t="s">
        <v>33</v>
      </c>
      <c r="I9" s="26" t="s">
        <v>34</v>
      </c>
    </row>
    <row r="10" spans="1:9" s="10" customFormat="1" ht="13.5">
      <c r="B10" s="8">
        <v>1</v>
      </c>
      <c r="C10" s="8">
        <v>2</v>
      </c>
      <c r="D10" s="9">
        <v>3</v>
      </c>
      <c r="E10" s="8">
        <v>4</v>
      </c>
      <c r="F10" s="8">
        <v>5</v>
      </c>
      <c r="G10" s="8">
        <v>6</v>
      </c>
      <c r="H10" s="9">
        <v>9</v>
      </c>
      <c r="I10" s="8">
        <v>10</v>
      </c>
    </row>
    <row r="11" spans="1:9" s="2" customFormat="1" ht="17.25">
      <c r="B11" s="27"/>
      <c r="C11" s="27"/>
      <c r="D11" s="27"/>
      <c r="E11" s="28"/>
      <c r="F11" s="28"/>
      <c r="G11" s="29" t="s">
        <v>10</v>
      </c>
      <c r="H11" s="30">
        <f>+H13+H81</f>
        <v>6.9999409788579214E-6</v>
      </c>
      <c r="I11" s="30">
        <f>+I13+I81</f>
        <v>6.9999441620893776E-6</v>
      </c>
    </row>
    <row r="12" spans="1:9" s="4" customFormat="1" ht="16.5">
      <c r="B12" s="31"/>
      <c r="C12" s="31"/>
      <c r="D12" s="31"/>
      <c r="E12" s="31"/>
      <c r="F12" s="31"/>
      <c r="G12" s="28" t="s">
        <v>35</v>
      </c>
      <c r="H12" s="32"/>
      <c r="I12" s="32"/>
    </row>
    <row r="13" spans="1:9" s="34" customFormat="1" ht="49.5">
      <c r="A13" s="33"/>
      <c r="B13" s="65" t="s">
        <v>77</v>
      </c>
      <c r="C13" s="31"/>
      <c r="D13" s="31"/>
      <c r="E13" s="31"/>
      <c r="F13" s="31"/>
      <c r="G13" s="13" t="s">
        <v>78</v>
      </c>
      <c r="H13" s="30">
        <f>+H15</f>
        <v>6.9999409788579214E-6</v>
      </c>
      <c r="I13" s="30">
        <f>+I15</f>
        <v>6.9999441620893776E-6</v>
      </c>
    </row>
    <row r="14" spans="1:9" s="34" customFormat="1" ht="16.5">
      <c r="A14" s="33"/>
      <c r="B14" s="31"/>
      <c r="C14" s="31"/>
      <c r="D14" s="31"/>
      <c r="E14" s="31"/>
      <c r="F14" s="31"/>
      <c r="G14" s="28" t="s">
        <v>35</v>
      </c>
      <c r="H14" s="32"/>
      <c r="I14" s="32"/>
    </row>
    <row r="15" spans="1:9" s="34" customFormat="1" ht="16.5">
      <c r="A15" s="33"/>
      <c r="B15" s="31"/>
      <c r="C15" s="65" t="s">
        <v>76</v>
      </c>
      <c r="D15" s="31"/>
      <c r="E15" s="31"/>
      <c r="F15" s="31"/>
      <c r="G15" s="13" t="s">
        <v>79</v>
      </c>
      <c r="H15" s="30">
        <f>+H17</f>
        <v>6.9999409788579214E-6</v>
      </c>
      <c r="I15" s="30">
        <f>+I17</f>
        <v>6.9999441620893776E-6</v>
      </c>
    </row>
    <row r="16" spans="1:9" s="34" customFormat="1" ht="16.5">
      <c r="A16" s="33"/>
      <c r="B16" s="31"/>
      <c r="C16" s="31"/>
      <c r="D16" s="31"/>
      <c r="E16" s="31"/>
      <c r="F16" s="31"/>
      <c r="G16" s="28" t="s">
        <v>35</v>
      </c>
      <c r="H16" s="30"/>
      <c r="I16" s="30"/>
    </row>
    <row r="17" spans="1:9" s="34" customFormat="1" ht="16.5">
      <c r="A17" s="33"/>
      <c r="B17" s="31"/>
      <c r="C17" s="31"/>
      <c r="D17" s="65" t="s">
        <v>83</v>
      </c>
      <c r="E17" s="31"/>
      <c r="F17" s="31"/>
      <c r="G17" s="13" t="s">
        <v>71</v>
      </c>
      <c r="H17" s="30">
        <f>+H19</f>
        <v>6.9999409788579214E-6</v>
      </c>
      <c r="I17" s="30">
        <f>+I19</f>
        <v>6.9999441620893776E-6</v>
      </c>
    </row>
    <row r="18" spans="1:9" s="34" customFormat="1" ht="16.5">
      <c r="A18" s="33"/>
      <c r="B18" s="31"/>
      <c r="C18" s="31"/>
      <c r="D18" s="31"/>
      <c r="E18" s="31"/>
      <c r="F18" s="31"/>
      <c r="G18" s="28" t="s">
        <v>35</v>
      </c>
      <c r="H18" s="30"/>
      <c r="I18" s="30"/>
    </row>
    <row r="19" spans="1:9" s="2" customFormat="1" ht="17.25">
      <c r="B19" s="31"/>
      <c r="C19" s="31"/>
      <c r="D19" s="31"/>
      <c r="E19" s="31">
        <v>1138</v>
      </c>
      <c r="F19" s="28"/>
      <c r="G19" s="13" t="s">
        <v>71</v>
      </c>
      <c r="H19" s="30">
        <f t="shared" ref="H19:I19" si="0">H21</f>
        <v>6.9999409788579214E-6</v>
      </c>
      <c r="I19" s="30">
        <f t="shared" si="0"/>
        <v>6.9999441620893776E-6</v>
      </c>
    </row>
    <row r="20" spans="1:9" s="2" customFormat="1" ht="17.25">
      <c r="B20" s="31"/>
      <c r="C20" s="31"/>
      <c r="D20" s="31"/>
      <c r="E20" s="28"/>
      <c r="F20" s="28"/>
      <c r="G20" s="28" t="s">
        <v>35</v>
      </c>
      <c r="H20" s="32"/>
      <c r="I20" s="32"/>
    </row>
    <row r="21" spans="1:9" s="2" customFormat="1" ht="23.25" customHeight="1">
      <c r="B21" s="31"/>
      <c r="C21" s="31"/>
      <c r="D21" s="31"/>
      <c r="E21" s="28"/>
      <c r="F21" s="28"/>
      <c r="G21" s="66" t="s">
        <v>70</v>
      </c>
      <c r="H21" s="30">
        <f>H22+H41+H51+H63+H72</f>
        <v>6.9999409788579214E-6</v>
      </c>
      <c r="I21" s="30">
        <f t="shared" ref="I21" si="1">+I22+I41+I72+I51+I63</f>
        <v>6.9999441620893776E-6</v>
      </c>
    </row>
    <row r="22" spans="1:9" s="2" customFormat="1" ht="87" customHeight="1">
      <c r="B22" s="31"/>
      <c r="C22" s="31"/>
      <c r="D22" s="31"/>
      <c r="E22" s="31"/>
      <c r="F22" s="35" t="s">
        <v>15</v>
      </c>
      <c r="G22" s="35" t="s">
        <v>80</v>
      </c>
      <c r="H22" s="30">
        <f>+H24</f>
        <v>72503.826986999949</v>
      </c>
      <c r="I22" s="30">
        <f>+I24</f>
        <v>72503.826986999949</v>
      </c>
    </row>
    <row r="23" spans="1:9" s="2" customFormat="1" ht="17.25">
      <c r="B23" s="31"/>
      <c r="C23" s="31"/>
      <c r="D23" s="31"/>
      <c r="E23" s="31"/>
      <c r="F23" s="31"/>
      <c r="G23" s="28" t="s">
        <v>37</v>
      </c>
      <c r="H23" s="32"/>
      <c r="I23" s="32"/>
    </row>
    <row r="24" spans="1:9" s="2" customFormat="1" ht="24.75" customHeight="1">
      <c r="B24" s="31"/>
      <c r="C24" s="31"/>
      <c r="D24" s="31"/>
      <c r="E24" s="31"/>
      <c r="F24" s="31"/>
      <c r="G24" s="66" t="s">
        <v>81</v>
      </c>
      <c r="H24" s="30">
        <f>+H26</f>
        <v>72503.826986999949</v>
      </c>
      <c r="I24" s="30">
        <f>+I26</f>
        <v>72503.826986999949</v>
      </c>
    </row>
    <row r="25" spans="1:9" s="2" customFormat="1" ht="27">
      <c r="B25" s="31"/>
      <c r="C25" s="31"/>
      <c r="D25" s="31"/>
      <c r="E25" s="31"/>
      <c r="F25" s="31"/>
      <c r="G25" s="28" t="s">
        <v>38</v>
      </c>
      <c r="H25" s="32"/>
      <c r="I25" s="32"/>
    </row>
    <row r="26" spans="1:9" s="2" customFormat="1" ht="17.25">
      <c r="B26" s="31"/>
      <c r="C26" s="31"/>
      <c r="D26" s="31"/>
      <c r="E26" s="31"/>
      <c r="F26" s="31"/>
      <c r="G26" s="15" t="s">
        <v>39</v>
      </c>
      <c r="H26" s="36">
        <f t="shared" ref="H26:I26" si="2">+H27</f>
        <v>72503.826986999949</v>
      </c>
      <c r="I26" s="36">
        <f t="shared" si="2"/>
        <v>72503.826986999949</v>
      </c>
    </row>
    <row r="27" spans="1:9" s="2" customFormat="1" ht="17.25">
      <c r="B27" s="37"/>
      <c r="C27" s="37"/>
      <c r="D27" s="37"/>
      <c r="E27" s="31"/>
      <c r="F27" s="31"/>
      <c r="G27" s="28" t="s">
        <v>40</v>
      </c>
      <c r="H27" s="38">
        <f>+H28</f>
        <v>72503.826986999949</v>
      </c>
      <c r="I27" s="38">
        <f>+I28</f>
        <v>72503.826986999949</v>
      </c>
    </row>
    <row r="28" spans="1:9" s="2" customFormat="1" ht="33">
      <c r="B28" s="37"/>
      <c r="C28" s="37"/>
      <c r="D28" s="37"/>
      <c r="E28" s="31"/>
      <c r="F28" s="31"/>
      <c r="G28" s="31" t="s">
        <v>41</v>
      </c>
      <c r="H28" s="38">
        <f>H29+H31+H33+H39</f>
        <v>72503.826986999949</v>
      </c>
      <c r="I28" s="38">
        <f t="shared" ref="I28" si="3">I29+I31+I33+I39</f>
        <v>72503.826986999949</v>
      </c>
    </row>
    <row r="29" spans="1:9" s="2" customFormat="1" ht="33">
      <c r="B29" s="37"/>
      <c r="C29" s="37"/>
      <c r="D29" s="37"/>
      <c r="E29" s="31"/>
      <c r="F29" s="31"/>
      <c r="G29" s="121" t="s">
        <v>1452</v>
      </c>
      <c r="H29" s="30">
        <f>H30</f>
        <v>-62500</v>
      </c>
      <c r="I29" s="30">
        <f>I30</f>
        <v>-90000</v>
      </c>
    </row>
    <row r="30" spans="1:9" s="2" customFormat="1" ht="33">
      <c r="B30" s="37"/>
      <c r="C30" s="37"/>
      <c r="D30" s="37"/>
      <c r="E30" s="31"/>
      <c r="F30" s="31"/>
      <c r="G30" s="31" t="s">
        <v>1453</v>
      </c>
      <c r="H30" s="30">
        <v>-62500</v>
      </c>
      <c r="I30" s="30">
        <v>-90000</v>
      </c>
    </row>
    <row r="31" spans="1:9" s="2" customFormat="1" ht="33">
      <c r="B31" s="37"/>
      <c r="C31" s="37"/>
      <c r="D31" s="37"/>
      <c r="E31" s="31"/>
      <c r="F31" s="31"/>
      <c r="G31" s="31" t="s">
        <v>1454</v>
      </c>
      <c r="H31" s="38">
        <f>H32</f>
        <v>-5342.2830000000004</v>
      </c>
      <c r="I31" s="38">
        <f>I32</f>
        <v>-5342.2830000000004</v>
      </c>
    </row>
    <row r="32" spans="1:9" s="2" customFormat="1" ht="33">
      <c r="B32" s="37"/>
      <c r="C32" s="37"/>
      <c r="D32" s="37"/>
      <c r="E32" s="31"/>
      <c r="F32" s="31"/>
      <c r="G32" s="31" t="s">
        <v>1455</v>
      </c>
      <c r="H32" s="38">
        <v>-5342.2830000000004</v>
      </c>
      <c r="I32" s="38">
        <f>H32</f>
        <v>-5342.2830000000004</v>
      </c>
    </row>
    <row r="33" spans="2:9" s="2" customFormat="1" ht="17.25">
      <c r="B33" s="37"/>
      <c r="C33" s="37"/>
      <c r="D33" s="37"/>
      <c r="E33" s="31"/>
      <c r="F33" s="31"/>
      <c r="G33" s="31" t="s">
        <v>82</v>
      </c>
      <c r="H33" s="38">
        <f>H34+H35+H36+H37+H38</f>
        <v>-179192.74700000003</v>
      </c>
      <c r="I33" s="38">
        <f>I34+I35+I36+I37+I38</f>
        <v>-179192.74700000003</v>
      </c>
    </row>
    <row r="34" spans="2:9" s="2" customFormat="1" ht="17.25">
      <c r="B34" s="37"/>
      <c r="C34" s="37"/>
      <c r="D34" s="37"/>
      <c r="E34" s="31"/>
      <c r="F34" s="31"/>
      <c r="G34" s="2" t="s">
        <v>1456</v>
      </c>
      <c r="H34" s="38">
        <v>-20019.933000000001</v>
      </c>
      <c r="I34" s="38">
        <f>H34</f>
        <v>-20019.933000000001</v>
      </c>
    </row>
    <row r="35" spans="2:9" s="2" customFormat="1" ht="17.25">
      <c r="B35" s="37"/>
      <c r="C35" s="37"/>
      <c r="D35" s="37"/>
      <c r="E35" s="31"/>
      <c r="F35" s="31"/>
      <c r="G35" s="31" t="s">
        <v>1457</v>
      </c>
      <c r="H35" s="38">
        <v>-1617.46</v>
      </c>
      <c r="I35" s="38">
        <v>-1617.46</v>
      </c>
    </row>
    <row r="36" spans="2:9" s="2" customFormat="1" ht="17.25">
      <c r="B36" s="37"/>
      <c r="C36" s="37"/>
      <c r="D36" s="37"/>
      <c r="E36" s="31"/>
      <c r="F36" s="31"/>
      <c r="G36" s="31" t="s">
        <v>1458</v>
      </c>
      <c r="H36" s="38">
        <v>-114791.21400000001</v>
      </c>
      <c r="I36" s="38">
        <v>-114791.21400000001</v>
      </c>
    </row>
    <row r="37" spans="2:9" s="2" customFormat="1" ht="17.25">
      <c r="B37" s="37"/>
      <c r="C37" s="37"/>
      <c r="D37" s="37"/>
      <c r="E37" s="31"/>
      <c r="F37" s="31"/>
      <c r="G37" s="31" t="s">
        <v>1459</v>
      </c>
      <c r="H37" s="38">
        <v>-26669.355</v>
      </c>
      <c r="I37" s="38">
        <v>-26669.355</v>
      </c>
    </row>
    <row r="38" spans="2:9" s="2" customFormat="1" ht="17.25">
      <c r="B38" s="37"/>
      <c r="C38" s="37"/>
      <c r="D38" s="37"/>
      <c r="E38" s="31"/>
      <c r="F38" s="31"/>
      <c r="G38" s="31" t="s">
        <v>122</v>
      </c>
      <c r="H38" s="38">
        <v>-16094.785</v>
      </c>
      <c r="I38" s="38">
        <v>-16094.785</v>
      </c>
    </row>
    <row r="39" spans="2:9" s="2" customFormat="1" ht="17.25">
      <c r="B39" s="37"/>
      <c r="C39" s="37"/>
      <c r="D39" s="37"/>
      <c r="E39" s="31"/>
      <c r="F39" s="31"/>
      <c r="G39" s="31" t="s">
        <v>45</v>
      </c>
      <c r="H39" s="38">
        <f t="shared" ref="H39:I39" si="4">H40</f>
        <v>319538.85698699998</v>
      </c>
      <c r="I39" s="38">
        <f t="shared" si="4"/>
        <v>347038.85698699998</v>
      </c>
    </row>
    <row r="40" spans="2:9" s="2" customFormat="1" ht="17.25">
      <c r="B40" s="37"/>
      <c r="C40" s="37"/>
      <c r="D40" s="37"/>
      <c r="E40" s="31"/>
      <c r="F40" s="31"/>
      <c r="G40" s="31" t="s">
        <v>1460</v>
      </c>
      <c r="H40" s="38">
        <v>319538.85698699998</v>
      </c>
      <c r="I40" s="38">
        <v>347038.85698699998</v>
      </c>
    </row>
    <row r="41" spans="2:9" s="2" customFormat="1" ht="39" customHeight="1">
      <c r="B41" s="37"/>
      <c r="C41" s="37"/>
      <c r="D41" s="37"/>
      <c r="E41" s="31"/>
      <c r="F41" s="35">
        <v>31001</v>
      </c>
      <c r="G41" s="35" t="s">
        <v>117</v>
      </c>
      <c r="H41" s="30">
        <f>+H43</f>
        <v>-6660.0280000000002</v>
      </c>
      <c r="I41" s="30">
        <f>+I43</f>
        <v>-6660.0280000000002</v>
      </c>
    </row>
    <row r="42" spans="2:9" s="2" customFormat="1" ht="17.25">
      <c r="B42" s="37"/>
      <c r="C42" s="37"/>
      <c r="D42" s="37"/>
      <c r="E42" s="31"/>
      <c r="F42" s="31"/>
      <c r="G42" s="28" t="s">
        <v>37</v>
      </c>
      <c r="H42" s="32"/>
      <c r="I42" s="32"/>
    </row>
    <row r="43" spans="2:9" s="2" customFormat="1" ht="25.5" customHeight="1">
      <c r="B43" s="37"/>
      <c r="C43" s="37"/>
      <c r="D43" s="37"/>
      <c r="E43" s="31"/>
      <c r="F43" s="31"/>
      <c r="G43" s="66" t="s">
        <v>81</v>
      </c>
      <c r="H43" s="30">
        <f>+H45</f>
        <v>-6660.0280000000002</v>
      </c>
      <c r="I43" s="30">
        <f>+I45</f>
        <v>-6660.0280000000002</v>
      </c>
    </row>
    <row r="44" spans="2:9" s="2" customFormat="1" ht="27">
      <c r="B44" s="37"/>
      <c r="C44" s="37"/>
      <c r="D44" s="37"/>
      <c r="E44" s="31"/>
      <c r="F44" s="31"/>
      <c r="G44" s="28" t="s">
        <v>38</v>
      </c>
      <c r="H44" s="32"/>
      <c r="I44" s="32"/>
    </row>
    <row r="45" spans="2:9" s="2" customFormat="1" ht="17.25">
      <c r="B45" s="37"/>
      <c r="C45" s="37"/>
      <c r="D45" s="37"/>
      <c r="E45" s="31"/>
      <c r="F45" s="31"/>
      <c r="G45" s="15" t="s">
        <v>39</v>
      </c>
      <c r="H45" s="36">
        <f t="shared" ref="H45:I47" si="5">+H46</f>
        <v>-6660.0280000000002</v>
      </c>
      <c r="I45" s="36">
        <f t="shared" si="5"/>
        <v>-6660.0280000000002</v>
      </c>
    </row>
    <row r="46" spans="2:9" s="2" customFormat="1" ht="27">
      <c r="B46" s="37"/>
      <c r="C46" s="37"/>
      <c r="D46" s="37"/>
      <c r="E46" s="31"/>
      <c r="F46" s="31"/>
      <c r="G46" s="28" t="s">
        <v>123</v>
      </c>
      <c r="H46" s="38">
        <f t="shared" si="5"/>
        <v>-6660.0280000000002</v>
      </c>
      <c r="I46" s="38">
        <f t="shared" si="5"/>
        <v>-6660.0280000000002</v>
      </c>
    </row>
    <row r="47" spans="2:9" s="2" customFormat="1" ht="17.25">
      <c r="B47" s="37"/>
      <c r="C47" s="37"/>
      <c r="D47" s="37"/>
      <c r="E47" s="31"/>
      <c r="F47" s="31"/>
      <c r="G47" s="31" t="s">
        <v>124</v>
      </c>
      <c r="H47" s="38">
        <f t="shared" si="5"/>
        <v>-6660.0280000000002</v>
      </c>
      <c r="I47" s="38">
        <f t="shared" si="5"/>
        <v>-6660.0280000000002</v>
      </c>
    </row>
    <row r="48" spans="2:9" s="2" customFormat="1" ht="17.25">
      <c r="B48" s="37"/>
      <c r="C48" s="37"/>
      <c r="D48" s="37"/>
      <c r="E48" s="31"/>
      <c r="F48" s="31"/>
      <c r="G48" s="31" t="s">
        <v>125</v>
      </c>
      <c r="H48" s="38">
        <f>H49+H50</f>
        <v>-6660.0280000000002</v>
      </c>
      <c r="I48" s="38">
        <f>I49+I50</f>
        <v>-6660.0280000000002</v>
      </c>
    </row>
    <row r="49" spans="2:9" s="2" customFormat="1" ht="17.25">
      <c r="B49" s="37"/>
      <c r="C49" s="37"/>
      <c r="D49" s="37"/>
      <c r="E49" s="31"/>
      <c r="F49" s="31"/>
      <c r="G49" s="31" t="s">
        <v>126</v>
      </c>
      <c r="H49" s="38">
        <v>-6340.0280000000002</v>
      </c>
      <c r="I49" s="38">
        <v>-6340.0280000000002</v>
      </c>
    </row>
    <row r="50" spans="2:9" s="2" customFormat="1" ht="17.25">
      <c r="B50" s="37"/>
      <c r="C50" s="37"/>
      <c r="D50" s="37"/>
      <c r="E50" s="31"/>
      <c r="F50" s="31"/>
      <c r="G50" s="31" t="s">
        <v>1461</v>
      </c>
      <c r="H50" s="38">
        <v>-320</v>
      </c>
      <c r="I50" s="38">
        <v>-320</v>
      </c>
    </row>
    <row r="51" spans="2:9" s="2" customFormat="1" ht="33">
      <c r="B51" s="37"/>
      <c r="C51" s="37"/>
      <c r="D51" s="37"/>
      <c r="E51" s="31"/>
      <c r="F51" s="35">
        <v>31002</v>
      </c>
      <c r="G51" s="35" t="s">
        <v>1403</v>
      </c>
      <c r="H51" s="30">
        <f t="shared" ref="H51:I51" si="6">+H53</f>
        <v>-33380.779000000002</v>
      </c>
      <c r="I51" s="30">
        <f t="shared" si="6"/>
        <v>-33380.779000000002</v>
      </c>
    </row>
    <row r="52" spans="2:9" s="2" customFormat="1" ht="17.25">
      <c r="B52" s="37"/>
      <c r="C52" s="37"/>
      <c r="D52" s="37"/>
      <c r="E52" s="31"/>
      <c r="F52" s="31"/>
      <c r="G52" s="28" t="s">
        <v>37</v>
      </c>
      <c r="H52" s="32"/>
      <c r="I52" s="32"/>
    </row>
    <row r="53" spans="2:9" s="2" customFormat="1" ht="33">
      <c r="B53" s="37"/>
      <c r="C53" s="37"/>
      <c r="D53" s="37"/>
      <c r="E53" s="31"/>
      <c r="F53" s="31"/>
      <c r="G53" s="66" t="s">
        <v>81</v>
      </c>
      <c r="H53" s="30">
        <f>+H55</f>
        <v>-33380.779000000002</v>
      </c>
      <c r="I53" s="30">
        <f t="shared" ref="I53" si="7">+I55</f>
        <v>-33380.779000000002</v>
      </c>
    </row>
    <row r="54" spans="2:9" s="2" customFormat="1" ht="27">
      <c r="B54" s="37"/>
      <c r="C54" s="37"/>
      <c r="D54" s="37"/>
      <c r="E54" s="31"/>
      <c r="F54" s="31"/>
      <c r="G54" s="28" t="s">
        <v>38</v>
      </c>
      <c r="H54" s="32"/>
      <c r="I54" s="32"/>
    </row>
    <row r="55" spans="2:9" s="2" customFormat="1" ht="17.25">
      <c r="B55" s="37"/>
      <c r="C55" s="37"/>
      <c r="D55" s="37"/>
      <c r="E55" s="31"/>
      <c r="F55" s="31"/>
      <c r="G55" s="15" t="s">
        <v>39</v>
      </c>
      <c r="H55" s="36">
        <f>+H56</f>
        <v>-33380.779000000002</v>
      </c>
      <c r="I55" s="36">
        <f t="shared" ref="I55" si="8">+I56</f>
        <v>-33380.779000000002</v>
      </c>
    </row>
    <row r="56" spans="2:9" s="2" customFormat="1" ht="27">
      <c r="B56" s="37"/>
      <c r="C56" s="37"/>
      <c r="D56" s="37"/>
      <c r="E56" s="31"/>
      <c r="F56" s="31"/>
      <c r="G56" s="28" t="s">
        <v>123</v>
      </c>
      <c r="H56" s="38">
        <f>+H57+H61</f>
        <v>-33380.779000000002</v>
      </c>
      <c r="I56" s="38">
        <f>+I57+I61</f>
        <v>-33380.779000000002</v>
      </c>
    </row>
    <row r="57" spans="2:9" s="2" customFormat="1" ht="17.25">
      <c r="B57" s="37"/>
      <c r="C57" s="37"/>
      <c r="D57" s="37"/>
      <c r="E57" s="31"/>
      <c r="F57" s="31"/>
      <c r="G57" s="31" t="s">
        <v>124</v>
      </c>
      <c r="H57" s="38">
        <f>H58</f>
        <v>-32542.109</v>
      </c>
      <c r="I57" s="38">
        <f>I58</f>
        <v>-32542.109</v>
      </c>
    </row>
    <row r="58" spans="2:9" s="2" customFormat="1" ht="17.25">
      <c r="B58" s="37"/>
      <c r="C58" s="37"/>
      <c r="D58" s="37"/>
      <c r="E58" s="31"/>
      <c r="F58" s="31"/>
      <c r="G58" s="31" t="s">
        <v>1462</v>
      </c>
      <c r="H58" s="38">
        <f t="shared" ref="H58:I58" si="9">+H59+H60</f>
        <v>-32542.109</v>
      </c>
      <c r="I58" s="38">
        <f t="shared" si="9"/>
        <v>-32542.109</v>
      </c>
    </row>
    <row r="59" spans="2:9" s="2" customFormat="1" ht="33">
      <c r="B59" s="37"/>
      <c r="C59" s="37"/>
      <c r="D59" s="37"/>
      <c r="E59" s="31"/>
      <c r="F59" s="31"/>
      <c r="G59" s="31" t="s">
        <v>1463</v>
      </c>
      <c r="H59" s="38">
        <v>-8819.2849999999999</v>
      </c>
      <c r="I59" s="38">
        <v>-8819.2849999999999</v>
      </c>
    </row>
    <row r="60" spans="2:9" s="2" customFormat="1" ht="33">
      <c r="B60" s="37"/>
      <c r="C60" s="37"/>
      <c r="D60" s="37"/>
      <c r="E60" s="31"/>
      <c r="F60" s="31"/>
      <c r="G60" s="31" t="s">
        <v>1464</v>
      </c>
      <c r="H60" s="38">
        <v>-23722.824000000001</v>
      </c>
      <c r="I60" s="38">
        <v>-23722.824000000001</v>
      </c>
    </row>
    <row r="61" spans="2:9" s="2" customFormat="1" ht="17.25">
      <c r="B61" s="37"/>
      <c r="C61" s="37"/>
      <c r="D61" s="37"/>
      <c r="E61" s="31"/>
      <c r="F61" s="31"/>
      <c r="G61" s="31" t="s">
        <v>127</v>
      </c>
      <c r="H61" s="38">
        <f t="shared" ref="H61:I61" si="10">H62</f>
        <v>-838.67</v>
      </c>
      <c r="I61" s="38">
        <f t="shared" si="10"/>
        <v>-838.67</v>
      </c>
    </row>
    <row r="62" spans="2:9" s="2" customFormat="1" ht="17.25">
      <c r="B62" s="37"/>
      <c r="C62" s="37"/>
      <c r="D62" s="37"/>
      <c r="E62" s="31"/>
      <c r="F62" s="31"/>
      <c r="G62" s="31" t="s">
        <v>1465</v>
      </c>
      <c r="H62" s="38">
        <v>-838.67</v>
      </c>
      <c r="I62" s="38">
        <v>-838.67</v>
      </c>
    </row>
    <row r="63" spans="2:9" s="2" customFormat="1" ht="49.5">
      <c r="B63" s="37"/>
      <c r="C63" s="37"/>
      <c r="D63" s="37"/>
      <c r="E63" s="31"/>
      <c r="F63" s="35">
        <v>31003</v>
      </c>
      <c r="G63" s="35" t="s">
        <v>1433</v>
      </c>
      <c r="H63" s="30">
        <f>+H65</f>
        <v>-28429.999980000001</v>
      </c>
      <c r="I63" s="30">
        <f>+I65</f>
        <v>-28429.999980000001</v>
      </c>
    </row>
    <row r="64" spans="2:9" s="2" customFormat="1" ht="17.25">
      <c r="B64" s="37"/>
      <c r="C64" s="37"/>
      <c r="D64" s="37"/>
      <c r="E64" s="31"/>
      <c r="F64" s="31"/>
      <c r="G64" s="28" t="s">
        <v>37</v>
      </c>
      <c r="H64" s="32"/>
      <c r="I64" s="32"/>
    </row>
    <row r="65" spans="2:9" s="2" customFormat="1" ht="33">
      <c r="B65" s="37"/>
      <c r="C65" s="37"/>
      <c r="D65" s="37"/>
      <c r="E65" s="31"/>
      <c r="F65" s="31"/>
      <c r="G65" s="66" t="s">
        <v>81</v>
      </c>
      <c r="H65" s="30">
        <f>+H67</f>
        <v>-28429.999980000001</v>
      </c>
      <c r="I65" s="30">
        <f>+I67</f>
        <v>-28429.999980000001</v>
      </c>
    </row>
    <row r="66" spans="2:9" s="2" customFormat="1" ht="27">
      <c r="B66" s="37"/>
      <c r="C66" s="37"/>
      <c r="D66" s="37"/>
      <c r="E66" s="31"/>
      <c r="F66" s="31"/>
      <c r="G66" s="28" t="s">
        <v>38</v>
      </c>
      <c r="H66" s="32"/>
      <c r="I66" s="32"/>
    </row>
    <row r="67" spans="2:9" s="2" customFormat="1" ht="17.25">
      <c r="B67" s="37"/>
      <c r="C67" s="37"/>
      <c r="D67" s="37"/>
      <c r="E67" s="31"/>
      <c r="F67" s="31"/>
      <c r="G67" s="15" t="s">
        <v>39</v>
      </c>
      <c r="H67" s="36">
        <f t="shared" ref="H67:I68" si="11">+H68</f>
        <v>-28429.999980000001</v>
      </c>
      <c r="I67" s="36">
        <f t="shared" si="11"/>
        <v>-28429.999980000001</v>
      </c>
    </row>
    <row r="68" spans="2:9" s="2" customFormat="1" ht="27">
      <c r="B68" s="37"/>
      <c r="C68" s="37"/>
      <c r="D68" s="37"/>
      <c r="E68" s="31"/>
      <c r="F68" s="31"/>
      <c r="G68" s="28" t="s">
        <v>123</v>
      </c>
      <c r="H68" s="38">
        <f t="shared" si="11"/>
        <v>-28429.999980000001</v>
      </c>
      <c r="I68" s="38">
        <f t="shared" si="11"/>
        <v>-28429.999980000001</v>
      </c>
    </row>
    <row r="69" spans="2:9" s="2" customFormat="1" ht="17.25">
      <c r="B69" s="37"/>
      <c r="C69" s="37"/>
      <c r="D69" s="37"/>
      <c r="E69" s="31"/>
      <c r="F69" s="31"/>
      <c r="G69" s="31" t="s">
        <v>124</v>
      </c>
      <c r="H69" s="38">
        <f t="shared" ref="H69:I69" si="12">H70</f>
        <v>-28429.999980000001</v>
      </c>
      <c r="I69" s="38">
        <f t="shared" si="12"/>
        <v>-28429.999980000001</v>
      </c>
    </row>
    <row r="70" spans="2:9" s="2" customFormat="1" ht="17.25">
      <c r="B70" s="37"/>
      <c r="C70" s="37"/>
      <c r="D70" s="37"/>
      <c r="E70" s="31"/>
      <c r="F70" s="31"/>
      <c r="G70" s="31" t="s">
        <v>125</v>
      </c>
      <c r="H70" s="38">
        <f t="shared" ref="H70:I70" si="13">H71</f>
        <v>-28429.999980000001</v>
      </c>
      <c r="I70" s="38">
        <f t="shared" si="13"/>
        <v>-28429.999980000001</v>
      </c>
    </row>
    <row r="71" spans="2:9" s="2" customFormat="1" ht="17.25">
      <c r="B71" s="37"/>
      <c r="C71" s="37"/>
      <c r="D71" s="37"/>
      <c r="E71" s="31"/>
      <c r="F71" s="31"/>
      <c r="G71" s="31" t="s">
        <v>1466</v>
      </c>
      <c r="H71" s="38">
        <v>-28429.999980000001</v>
      </c>
      <c r="I71" s="38">
        <v>-28429.999980000001</v>
      </c>
    </row>
    <row r="72" spans="2:9" s="2" customFormat="1" ht="67.5" customHeight="1">
      <c r="B72" s="37"/>
      <c r="C72" s="37"/>
      <c r="D72" s="37"/>
      <c r="E72" s="31"/>
      <c r="F72" s="35">
        <v>31005</v>
      </c>
      <c r="G72" s="35" t="s">
        <v>120</v>
      </c>
      <c r="H72" s="30">
        <f>+H74</f>
        <v>-4033.02</v>
      </c>
      <c r="I72" s="30">
        <f>+I74</f>
        <v>-4033.02</v>
      </c>
    </row>
    <row r="73" spans="2:9" s="2" customFormat="1" ht="17.25">
      <c r="B73" s="37"/>
      <c r="C73" s="37"/>
      <c r="D73" s="37"/>
      <c r="E73" s="31"/>
      <c r="F73" s="31"/>
      <c r="G73" s="28" t="s">
        <v>37</v>
      </c>
      <c r="H73" s="32"/>
      <c r="I73" s="32"/>
    </row>
    <row r="74" spans="2:9" s="2" customFormat="1" ht="25.5" customHeight="1">
      <c r="B74" s="37"/>
      <c r="C74" s="37"/>
      <c r="D74" s="37"/>
      <c r="E74" s="31"/>
      <c r="F74" s="31"/>
      <c r="G74" s="66" t="s">
        <v>81</v>
      </c>
      <c r="H74" s="30">
        <f>+H76</f>
        <v>-4033.02</v>
      </c>
      <c r="I74" s="30">
        <f>+I76</f>
        <v>-4033.02</v>
      </c>
    </row>
    <row r="75" spans="2:9" s="2" customFormat="1" ht="27">
      <c r="B75" s="37"/>
      <c r="C75" s="37"/>
      <c r="D75" s="37"/>
      <c r="E75" s="31"/>
      <c r="F75" s="31"/>
      <c r="G75" s="28" t="s">
        <v>38</v>
      </c>
      <c r="H75" s="32"/>
      <c r="I75" s="32"/>
    </row>
    <row r="76" spans="2:9" s="2" customFormat="1" ht="17.25">
      <c r="B76" s="37"/>
      <c r="C76" s="37"/>
      <c r="D76" s="37"/>
      <c r="E76" s="31"/>
      <c r="F76" s="31"/>
      <c r="G76" s="15" t="s">
        <v>39</v>
      </c>
      <c r="H76" s="36">
        <f t="shared" ref="H76:I79" si="14">+H77</f>
        <v>-4033.02</v>
      </c>
      <c r="I76" s="36">
        <f t="shared" si="14"/>
        <v>-4033.02</v>
      </c>
    </row>
    <row r="77" spans="2:9" s="2" customFormat="1" ht="27">
      <c r="B77" s="37"/>
      <c r="C77" s="37"/>
      <c r="D77" s="37"/>
      <c r="E77" s="31"/>
      <c r="F77" s="31"/>
      <c r="G77" s="28" t="s">
        <v>123</v>
      </c>
      <c r="H77" s="38">
        <f t="shared" si="14"/>
        <v>-4033.02</v>
      </c>
      <c r="I77" s="38">
        <f t="shared" si="14"/>
        <v>-4033.02</v>
      </c>
    </row>
    <row r="78" spans="2:9" s="2" customFormat="1" ht="17.25">
      <c r="B78" s="37"/>
      <c r="C78" s="37"/>
      <c r="D78" s="37"/>
      <c r="E78" s="31"/>
      <c r="F78" s="31"/>
      <c r="G78" s="31" t="s">
        <v>124</v>
      </c>
      <c r="H78" s="38">
        <f t="shared" si="14"/>
        <v>-4033.02</v>
      </c>
      <c r="I78" s="38">
        <f t="shared" si="14"/>
        <v>-4033.02</v>
      </c>
    </row>
    <row r="79" spans="2:9" s="2" customFormat="1" ht="17.25">
      <c r="B79" s="37"/>
      <c r="C79" s="37"/>
      <c r="D79" s="37"/>
      <c r="E79" s="31"/>
      <c r="F79" s="31"/>
      <c r="G79" s="31" t="s">
        <v>127</v>
      </c>
      <c r="H79" s="38">
        <f t="shared" si="14"/>
        <v>-4033.02</v>
      </c>
      <c r="I79" s="38">
        <f t="shared" si="14"/>
        <v>-4033.02</v>
      </c>
    </row>
    <row r="80" spans="2:9" s="2" customFormat="1" ht="17.25">
      <c r="B80" s="37"/>
      <c r="C80" s="37"/>
      <c r="D80" s="37"/>
      <c r="E80" s="31"/>
      <c r="F80" s="31"/>
      <c r="G80" s="31" t="s">
        <v>128</v>
      </c>
      <c r="H80" s="38">
        <f t="shared" ref="H80:I80" si="15">-4033.02</f>
        <v>-4033.02</v>
      </c>
      <c r="I80" s="38">
        <f t="shared" si="15"/>
        <v>-4033.02</v>
      </c>
    </row>
    <row r="81" spans="2:9" s="2" customFormat="1" ht="33">
      <c r="B81" s="13" t="s">
        <v>42</v>
      </c>
      <c r="C81" s="31"/>
      <c r="D81" s="31"/>
      <c r="E81" s="31"/>
      <c r="F81" s="31"/>
      <c r="G81" s="13" t="s">
        <v>43</v>
      </c>
      <c r="H81" s="30">
        <f>+H83</f>
        <v>0</v>
      </c>
      <c r="I81" s="30">
        <f>+I83</f>
        <v>0</v>
      </c>
    </row>
    <row r="82" spans="2:9" s="2" customFormat="1" ht="17.25">
      <c r="B82" s="31"/>
      <c r="C82" s="31"/>
      <c r="D82" s="31"/>
      <c r="E82" s="31"/>
      <c r="F82" s="31"/>
      <c r="G82" s="28" t="s">
        <v>35</v>
      </c>
      <c r="H82" s="32"/>
      <c r="I82" s="32"/>
    </row>
    <row r="83" spans="2:9" s="2" customFormat="1" ht="33">
      <c r="B83" s="31"/>
      <c r="C83" s="13" t="s">
        <v>36</v>
      </c>
      <c r="D83" s="31"/>
      <c r="E83" s="31"/>
      <c r="F83" s="31"/>
      <c r="G83" s="13" t="s">
        <v>44</v>
      </c>
      <c r="H83" s="30">
        <f>+H85</f>
        <v>0</v>
      </c>
      <c r="I83" s="30">
        <f>+I85</f>
        <v>0</v>
      </c>
    </row>
    <row r="84" spans="2:9" ht="16.5">
      <c r="B84" s="31"/>
      <c r="C84" s="31"/>
      <c r="D84" s="31"/>
      <c r="E84" s="31"/>
      <c r="F84" s="31"/>
      <c r="G84" s="28" t="s">
        <v>35</v>
      </c>
      <c r="H84" s="30"/>
      <c r="I84" s="30"/>
    </row>
    <row r="85" spans="2:9" ht="16.5">
      <c r="B85" s="31"/>
      <c r="C85" s="31"/>
      <c r="D85" s="13" t="s">
        <v>36</v>
      </c>
      <c r="E85" s="31"/>
      <c r="F85" s="31"/>
      <c r="G85" s="13" t="s">
        <v>22</v>
      </c>
      <c r="H85" s="30">
        <f>+H87</f>
        <v>0</v>
      </c>
      <c r="I85" s="30">
        <f>+I87</f>
        <v>0</v>
      </c>
    </row>
    <row r="86" spans="2:9" ht="16.5">
      <c r="B86" s="31"/>
      <c r="C86" s="31"/>
      <c r="D86" s="31"/>
      <c r="E86" s="31"/>
      <c r="F86" s="31"/>
      <c r="G86" s="28" t="s">
        <v>35</v>
      </c>
      <c r="H86" s="30"/>
      <c r="I86" s="30"/>
    </row>
    <row r="87" spans="2:9" ht="16.5">
      <c r="B87" s="31"/>
      <c r="C87" s="31"/>
      <c r="D87" s="31"/>
      <c r="E87" s="31" t="s">
        <v>21</v>
      </c>
      <c r="F87" s="28"/>
      <c r="G87" s="13" t="s">
        <v>22</v>
      </c>
      <c r="H87" s="30">
        <f t="shared" ref="H87:I87" si="16">+H90+H98</f>
        <v>0</v>
      </c>
      <c r="I87" s="30">
        <f t="shared" si="16"/>
        <v>0</v>
      </c>
    </row>
    <row r="88" spans="2:9" ht="16.5">
      <c r="B88" s="31"/>
      <c r="C88" s="31"/>
      <c r="D88" s="31"/>
      <c r="E88" s="28"/>
      <c r="F88" s="28"/>
      <c r="G88" s="28" t="s">
        <v>35</v>
      </c>
      <c r="H88" s="32"/>
      <c r="I88" s="32"/>
    </row>
    <row r="89" spans="2:9" ht="16.5">
      <c r="B89" s="31"/>
      <c r="C89" s="31"/>
      <c r="D89" s="31"/>
      <c r="E89" s="28"/>
      <c r="F89" s="28"/>
      <c r="G89" s="31" t="s">
        <v>20</v>
      </c>
      <c r="H89" s="30">
        <f t="shared" ref="H89:I89" si="17">+H90+H98</f>
        <v>0</v>
      </c>
      <c r="I89" s="30">
        <f t="shared" si="17"/>
        <v>0</v>
      </c>
    </row>
    <row r="90" spans="2:9" ht="16.5">
      <c r="B90" s="31"/>
      <c r="C90" s="31"/>
      <c r="D90" s="31"/>
      <c r="E90" s="31"/>
      <c r="F90" s="35" t="s">
        <v>15</v>
      </c>
      <c r="G90" s="35" t="s">
        <v>22</v>
      </c>
      <c r="H90" s="30">
        <f>+H92</f>
        <v>347038.85698699998</v>
      </c>
      <c r="I90" s="30">
        <f>+I92</f>
        <v>347038.85698699998</v>
      </c>
    </row>
    <row r="91" spans="2:9" ht="16.5">
      <c r="B91" s="31"/>
      <c r="C91" s="31"/>
      <c r="D91" s="31"/>
      <c r="E91" s="31"/>
      <c r="F91" s="31"/>
      <c r="G91" s="28" t="s">
        <v>37</v>
      </c>
      <c r="H91" s="32"/>
      <c r="I91" s="32"/>
    </row>
    <row r="92" spans="2:9" ht="16.5">
      <c r="B92" s="31"/>
      <c r="C92" s="31"/>
      <c r="D92" s="31"/>
      <c r="E92" s="31"/>
      <c r="F92" s="31"/>
      <c r="G92" s="31" t="s">
        <v>20</v>
      </c>
      <c r="H92" s="30">
        <f>+H94</f>
        <v>347038.85698699998</v>
      </c>
      <c r="I92" s="30">
        <f>+I94</f>
        <v>347038.85698699998</v>
      </c>
    </row>
    <row r="93" spans="2:9" ht="27">
      <c r="B93" s="31"/>
      <c r="C93" s="31"/>
      <c r="D93" s="31"/>
      <c r="E93" s="31"/>
      <c r="F93" s="31"/>
      <c r="G93" s="28" t="s">
        <v>38</v>
      </c>
      <c r="H93" s="32"/>
      <c r="I93" s="32"/>
    </row>
    <row r="94" spans="2:9" ht="16.5">
      <c r="B94" s="31"/>
      <c r="C94" s="31"/>
      <c r="D94" s="31"/>
      <c r="E94" s="31"/>
      <c r="F94" s="31"/>
      <c r="G94" s="15" t="s">
        <v>39</v>
      </c>
      <c r="H94" s="36">
        <f t="shared" ref="H94:I96" si="18">+H95</f>
        <v>347038.85698699998</v>
      </c>
      <c r="I94" s="36">
        <f t="shared" si="18"/>
        <v>347038.85698699998</v>
      </c>
    </row>
    <row r="95" spans="2:9" ht="17.25">
      <c r="B95" s="37"/>
      <c r="C95" s="37"/>
      <c r="D95" s="37"/>
      <c r="E95" s="31"/>
      <c r="F95" s="31"/>
      <c r="G95" s="28" t="s">
        <v>40</v>
      </c>
      <c r="H95" s="38">
        <f t="shared" si="18"/>
        <v>347038.85698699998</v>
      </c>
      <c r="I95" s="38">
        <f t="shared" si="18"/>
        <v>347038.85698699998</v>
      </c>
    </row>
    <row r="96" spans="2:9" ht="17.25">
      <c r="B96" s="37"/>
      <c r="C96" s="37"/>
      <c r="D96" s="37"/>
      <c r="E96" s="31"/>
      <c r="F96" s="31"/>
      <c r="G96" s="31" t="s">
        <v>45</v>
      </c>
      <c r="H96" s="38">
        <f t="shared" si="18"/>
        <v>347038.85698699998</v>
      </c>
      <c r="I96" s="38">
        <f t="shared" si="18"/>
        <v>347038.85698699998</v>
      </c>
    </row>
    <row r="97" spans="2:9" ht="17.25">
      <c r="B97" s="37"/>
      <c r="C97" s="37"/>
      <c r="D97" s="37"/>
      <c r="E97" s="31"/>
      <c r="F97" s="31"/>
      <c r="G97" s="31" t="s">
        <v>46</v>
      </c>
      <c r="H97" s="38">
        <f>'Հավելված 1'!E63</f>
        <v>347038.85698699998</v>
      </c>
      <c r="I97" s="38">
        <f>'Հավելված 1'!F63</f>
        <v>347038.85698699998</v>
      </c>
    </row>
    <row r="98" spans="2:9" ht="16.5">
      <c r="B98" s="31"/>
      <c r="C98" s="31"/>
      <c r="D98" s="31"/>
      <c r="E98" s="31"/>
      <c r="F98" s="35" t="s">
        <v>15</v>
      </c>
      <c r="G98" s="35" t="s">
        <v>22</v>
      </c>
      <c r="H98" s="30">
        <f>+H100</f>
        <v>-347038.85698699998</v>
      </c>
      <c r="I98" s="30">
        <f>+I100</f>
        <v>-347038.85698699998</v>
      </c>
    </row>
    <row r="99" spans="2:9" ht="16.5">
      <c r="B99" s="31"/>
      <c r="C99" s="31"/>
      <c r="D99" s="31"/>
      <c r="E99" s="31"/>
      <c r="F99" s="31"/>
      <c r="G99" s="28" t="s">
        <v>37</v>
      </c>
      <c r="H99" s="32"/>
      <c r="I99" s="32"/>
    </row>
    <row r="100" spans="2:9" ht="16.5">
      <c r="B100" s="31"/>
      <c r="C100" s="31"/>
      <c r="D100" s="31"/>
      <c r="E100" s="31"/>
      <c r="F100" s="31"/>
      <c r="G100" s="31" t="s">
        <v>20</v>
      </c>
      <c r="H100" s="30">
        <f>+H102</f>
        <v>-347038.85698699998</v>
      </c>
      <c r="I100" s="30">
        <f>+I102</f>
        <v>-347038.85698699998</v>
      </c>
    </row>
    <row r="101" spans="2:9" ht="27">
      <c r="B101" s="31"/>
      <c r="C101" s="31"/>
      <c r="D101" s="31"/>
      <c r="E101" s="31"/>
      <c r="F101" s="31"/>
      <c r="G101" s="28" t="s">
        <v>38</v>
      </c>
      <c r="H101" s="32"/>
      <c r="I101" s="32"/>
    </row>
    <row r="102" spans="2:9" ht="16.5">
      <c r="B102" s="31"/>
      <c r="C102" s="31"/>
      <c r="D102" s="31"/>
      <c r="E102" s="31"/>
      <c r="F102" s="31"/>
      <c r="G102" s="15" t="s">
        <v>39</v>
      </c>
      <c r="H102" s="36">
        <f t="shared" ref="H102:I104" si="19">+H103</f>
        <v>-347038.85698699998</v>
      </c>
      <c r="I102" s="36">
        <f t="shared" si="19"/>
        <v>-347038.85698699998</v>
      </c>
    </row>
    <row r="103" spans="2:9" ht="17.25">
      <c r="B103" s="37"/>
      <c r="C103" s="37"/>
      <c r="D103" s="37"/>
      <c r="E103" s="31"/>
      <c r="F103" s="31"/>
      <c r="G103" s="28" t="s">
        <v>40</v>
      </c>
      <c r="H103" s="38">
        <f t="shared" si="19"/>
        <v>-347038.85698699998</v>
      </c>
      <c r="I103" s="38">
        <f t="shared" si="19"/>
        <v>-347038.85698699998</v>
      </c>
    </row>
    <row r="104" spans="2:9" ht="17.25">
      <c r="B104" s="37"/>
      <c r="C104" s="37"/>
      <c r="D104" s="37"/>
      <c r="E104" s="31"/>
      <c r="F104" s="31"/>
      <c r="G104" s="31" t="s">
        <v>45</v>
      </c>
      <c r="H104" s="38">
        <f t="shared" si="19"/>
        <v>-347038.85698699998</v>
      </c>
      <c r="I104" s="38">
        <f t="shared" si="19"/>
        <v>-347038.85698699998</v>
      </c>
    </row>
    <row r="105" spans="2:9" ht="17.25">
      <c r="B105" s="37"/>
      <c r="C105" s="37"/>
      <c r="D105" s="37"/>
      <c r="E105" s="31"/>
      <c r="F105" s="31"/>
      <c r="G105" s="31" t="s">
        <v>46</v>
      </c>
      <c r="H105" s="38">
        <f t="shared" ref="H105:I105" si="20">-H97</f>
        <v>-347038.85698699998</v>
      </c>
      <c r="I105" s="38">
        <f t="shared" si="20"/>
        <v>-347038.85698699998</v>
      </c>
    </row>
  </sheetData>
  <mergeCells count="6">
    <mergeCell ref="B5:I5"/>
    <mergeCell ref="B8:D8"/>
    <mergeCell ref="E8:F8"/>
    <mergeCell ref="G8:G9"/>
    <mergeCell ref="H7:I7"/>
    <mergeCell ref="H8:I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4" workbookViewId="0">
      <selection activeCell="E1" sqref="A1:E29"/>
    </sheetView>
  </sheetViews>
  <sheetFormatPr defaultRowHeight="15"/>
  <cols>
    <col min="1" max="1" width="7" customWidth="1"/>
    <col min="2" max="2" width="8.140625" customWidth="1"/>
    <col min="3" max="3" width="54.140625" customWidth="1"/>
    <col min="4" max="4" width="16.7109375" customWidth="1"/>
    <col min="5" max="5" width="21.5703125" customWidth="1"/>
    <col min="6" max="6" width="13.140625" customWidth="1"/>
  </cols>
  <sheetData>
    <row r="1" spans="1:10">
      <c r="E1" s="90" t="s">
        <v>85</v>
      </c>
    </row>
    <row r="2" spans="1:10" ht="18.75" customHeight="1">
      <c r="D2" s="71" t="s">
        <v>115</v>
      </c>
      <c r="E2" s="71"/>
    </row>
    <row r="3" spans="1:10" ht="18.75" customHeight="1">
      <c r="D3" s="72" t="s">
        <v>116</v>
      </c>
      <c r="E3" s="72"/>
    </row>
    <row r="4" spans="1:10" ht="21.75" customHeight="1">
      <c r="D4" s="91"/>
      <c r="E4" s="91"/>
    </row>
    <row r="5" spans="1:10" ht="49.5" customHeight="1">
      <c r="A5" s="146" t="s">
        <v>145</v>
      </c>
      <c r="B5" s="146"/>
      <c r="C5" s="146"/>
      <c r="D5" s="146"/>
      <c r="E5" s="146"/>
      <c r="F5" s="92"/>
    </row>
    <row r="6" spans="1:10" ht="19.5" customHeight="1">
      <c r="D6" s="164" t="s">
        <v>1</v>
      </c>
      <c r="E6" s="164"/>
    </row>
    <row r="7" spans="1:10" s="74" customFormat="1" ht="37.5" customHeight="1">
      <c r="A7" s="165" t="s">
        <v>130</v>
      </c>
      <c r="B7" s="165"/>
      <c r="C7" s="166" t="s">
        <v>146</v>
      </c>
      <c r="D7" s="167" t="s">
        <v>147</v>
      </c>
      <c r="E7" s="167" t="s">
        <v>148</v>
      </c>
      <c r="G7" s="93"/>
      <c r="H7" s="93"/>
      <c r="I7" s="93"/>
      <c r="J7" s="93"/>
    </row>
    <row r="8" spans="1:10" s="74" customFormat="1" ht="45.75">
      <c r="A8" s="75" t="s">
        <v>134</v>
      </c>
      <c r="B8" s="75" t="s">
        <v>135</v>
      </c>
      <c r="C8" s="166"/>
      <c r="D8" s="167"/>
      <c r="E8" s="167"/>
      <c r="G8" s="93"/>
      <c r="H8" s="93"/>
      <c r="I8" s="93"/>
      <c r="J8" s="93"/>
    </row>
    <row r="9" spans="1:10" s="83" customFormat="1" ht="17.25">
      <c r="A9" s="81"/>
      <c r="B9" s="81"/>
      <c r="C9" s="79" t="s">
        <v>140</v>
      </c>
      <c r="D9" s="94">
        <f>D10</f>
        <v>-72503.826789999992</v>
      </c>
      <c r="E9" s="94">
        <f>E10</f>
        <v>-72503.826789999992</v>
      </c>
      <c r="G9" s="95"/>
      <c r="H9" s="95"/>
      <c r="I9" s="95"/>
      <c r="J9" s="95"/>
    </row>
    <row r="10" spans="1:10" s="83" customFormat="1" ht="34.5">
      <c r="A10" s="87"/>
      <c r="B10" s="86"/>
      <c r="C10" s="86" t="s">
        <v>142</v>
      </c>
      <c r="D10" s="94">
        <f t="shared" ref="D10:E10" si="0">D12+D27+D15+D24</f>
        <v>-72503.826789999992</v>
      </c>
      <c r="E10" s="94">
        <f t="shared" si="0"/>
        <v>-72503.826789999992</v>
      </c>
      <c r="G10" s="95"/>
      <c r="H10" s="95"/>
      <c r="I10" s="95"/>
      <c r="J10" s="95"/>
    </row>
    <row r="11" spans="1:10" s="83" customFormat="1" ht="17.25">
      <c r="A11" s="87"/>
      <c r="B11" s="87"/>
      <c r="C11" s="87" t="s">
        <v>143</v>
      </c>
      <c r="D11" s="96"/>
      <c r="E11" s="96"/>
      <c r="G11" s="95"/>
      <c r="H11" s="95"/>
      <c r="I11" s="95"/>
      <c r="J11" s="95"/>
    </row>
    <row r="12" spans="1:10" s="78" customFormat="1" ht="34.5">
      <c r="A12" s="101">
        <v>1138</v>
      </c>
      <c r="B12" s="101">
        <v>31001</v>
      </c>
      <c r="C12" s="102" t="s">
        <v>144</v>
      </c>
      <c r="D12" s="97">
        <f>D14</f>
        <v>-6660.0278099999996</v>
      </c>
      <c r="E12" s="97">
        <f>E14</f>
        <v>-6660.0278099999996</v>
      </c>
      <c r="G12" s="98"/>
      <c r="H12" s="98"/>
      <c r="I12" s="98"/>
      <c r="J12" s="98"/>
    </row>
    <row r="13" spans="1:10" s="78" customFormat="1" ht="17.25">
      <c r="A13" s="101"/>
      <c r="B13" s="101"/>
      <c r="C13" s="103" t="s">
        <v>149</v>
      </c>
      <c r="D13" s="97"/>
      <c r="E13" s="97"/>
      <c r="G13" s="98"/>
      <c r="H13" s="98"/>
      <c r="I13" s="98"/>
      <c r="J13" s="98"/>
    </row>
    <row r="14" spans="1:10" s="99" customFormat="1" ht="17.25">
      <c r="A14" s="101"/>
      <c r="B14" s="101"/>
      <c r="C14" s="104" t="s">
        <v>70</v>
      </c>
      <c r="D14" s="108">
        <v>-6660.0278099999996</v>
      </c>
      <c r="E14" s="108">
        <f>'Հավելված 1'!F25</f>
        <v>-6660.0278099999996</v>
      </c>
      <c r="G14" s="100"/>
      <c r="H14" s="100"/>
      <c r="I14" s="100"/>
      <c r="J14" s="100"/>
    </row>
    <row r="15" spans="1:10" s="99" customFormat="1" ht="34.5">
      <c r="A15" s="125">
        <v>1138</v>
      </c>
      <c r="B15" s="125">
        <v>31002</v>
      </c>
      <c r="C15" s="126" t="s">
        <v>1445</v>
      </c>
      <c r="D15" s="108">
        <f t="shared" ref="D15:E15" si="1">D17</f>
        <v>-33380.779000000002</v>
      </c>
      <c r="E15" s="108">
        <f t="shared" si="1"/>
        <v>-33380.779000000002</v>
      </c>
      <c r="G15" s="100"/>
      <c r="H15" s="100"/>
      <c r="I15" s="100"/>
      <c r="J15" s="100"/>
    </row>
    <row r="16" spans="1:10" s="99" customFormat="1" ht="17.25">
      <c r="A16" s="125"/>
      <c r="B16" s="125"/>
      <c r="C16" s="122" t="s">
        <v>149</v>
      </c>
      <c r="D16" s="108"/>
      <c r="E16" s="108"/>
      <c r="G16" s="100"/>
      <c r="H16" s="100"/>
      <c r="I16" s="100"/>
      <c r="J16" s="100"/>
    </row>
    <row r="17" spans="1:10" s="99" customFormat="1" ht="17.25">
      <c r="A17" s="125"/>
      <c r="B17" s="125"/>
      <c r="C17" s="123" t="s">
        <v>70</v>
      </c>
      <c r="D17" s="108">
        <v>-33380.779000000002</v>
      </c>
      <c r="E17" s="108">
        <f>E19+E20+E21+E22+E23</f>
        <v>-33380.779000000002</v>
      </c>
      <c r="G17" s="100"/>
      <c r="H17" s="100"/>
      <c r="I17" s="100"/>
      <c r="J17" s="100"/>
    </row>
    <row r="18" spans="1:10" s="99" customFormat="1" ht="17.25">
      <c r="A18" s="125"/>
      <c r="B18" s="125"/>
      <c r="C18" s="127" t="s">
        <v>1446</v>
      </c>
      <c r="D18" s="108"/>
      <c r="E18" s="108"/>
      <c r="G18" s="100"/>
      <c r="H18" s="100"/>
      <c r="I18" s="100"/>
      <c r="J18" s="100"/>
    </row>
    <row r="19" spans="1:10" s="99" customFormat="1" ht="34.5">
      <c r="A19" s="125"/>
      <c r="B19" s="125"/>
      <c r="C19" s="124" t="s">
        <v>1447</v>
      </c>
      <c r="D19" s="128">
        <v>-8491.509</v>
      </c>
      <c r="E19" s="128">
        <f>D19</f>
        <v>-8491.509</v>
      </c>
      <c r="G19" s="100"/>
      <c r="H19" s="100"/>
      <c r="I19" s="100"/>
      <c r="J19" s="100"/>
    </row>
    <row r="20" spans="1:10" s="99" customFormat="1" ht="34.5">
      <c r="A20" s="125"/>
      <c r="B20" s="125"/>
      <c r="C20" s="124" t="s">
        <v>1448</v>
      </c>
      <c r="D20" s="128">
        <v>-327.77600000000001</v>
      </c>
      <c r="E20" s="128">
        <f t="shared" ref="E20" si="2">D20</f>
        <v>-327.77600000000001</v>
      </c>
      <c r="G20" s="100"/>
      <c r="H20" s="100"/>
      <c r="I20" s="100"/>
      <c r="J20" s="100"/>
    </row>
    <row r="21" spans="1:10" s="99" customFormat="1" ht="51.75">
      <c r="A21" s="125"/>
      <c r="B21" s="125"/>
      <c r="C21" s="124" t="s">
        <v>1449</v>
      </c>
      <c r="D21" s="128">
        <v>-9341.8029999999999</v>
      </c>
      <c r="E21" s="128">
        <f t="shared" ref="E21" si="3">D21</f>
        <v>-9341.8029999999999</v>
      </c>
      <c r="G21" s="100"/>
      <c r="H21" s="100"/>
      <c r="I21" s="100"/>
      <c r="J21" s="100"/>
    </row>
    <row r="22" spans="1:10" s="99" customFormat="1" ht="34.5">
      <c r="A22" s="125"/>
      <c r="B22" s="125"/>
      <c r="C22" s="124" t="s">
        <v>1450</v>
      </c>
      <c r="D22" s="128">
        <v>-14381.021000000001</v>
      </c>
      <c r="E22" s="128">
        <f t="shared" ref="E22" si="4">D22</f>
        <v>-14381.021000000001</v>
      </c>
      <c r="G22" s="100"/>
      <c r="H22" s="100"/>
      <c r="I22" s="100"/>
      <c r="J22" s="100"/>
    </row>
    <row r="23" spans="1:10" s="99" customFormat="1" ht="51.75">
      <c r="A23" s="125"/>
      <c r="B23" s="125"/>
      <c r="C23" s="124" t="s">
        <v>1451</v>
      </c>
      <c r="D23" s="128">
        <v>-838.67</v>
      </c>
      <c r="E23" s="128">
        <f t="shared" ref="E23" si="5">D23</f>
        <v>-838.67</v>
      </c>
      <c r="G23" s="100"/>
      <c r="H23" s="100"/>
      <c r="I23" s="100"/>
      <c r="J23" s="100"/>
    </row>
    <row r="24" spans="1:10" s="99" customFormat="1" ht="51.75">
      <c r="A24" s="131">
        <v>1138</v>
      </c>
      <c r="B24" s="131">
        <v>31003</v>
      </c>
      <c r="C24" s="132" t="s">
        <v>1444</v>
      </c>
      <c r="D24" s="108">
        <f>D26</f>
        <v>-28429.999980000001</v>
      </c>
      <c r="E24" s="108">
        <f t="shared" ref="E24" si="6">E26</f>
        <v>-28429.999980000001</v>
      </c>
      <c r="G24" s="100"/>
      <c r="H24" s="100"/>
      <c r="I24" s="100"/>
      <c r="J24" s="100"/>
    </row>
    <row r="25" spans="1:10" s="99" customFormat="1" ht="17.25">
      <c r="A25" s="131"/>
      <c r="B25" s="131"/>
      <c r="C25" s="129" t="s">
        <v>149</v>
      </c>
      <c r="D25" s="108"/>
      <c r="E25" s="108"/>
      <c r="G25" s="100"/>
      <c r="H25" s="100"/>
      <c r="I25" s="100"/>
      <c r="J25" s="100"/>
    </row>
    <row r="26" spans="1:10" s="99" customFormat="1" ht="17.25">
      <c r="A26" s="131"/>
      <c r="B26" s="131"/>
      <c r="C26" s="130" t="s">
        <v>70</v>
      </c>
      <c r="D26" s="108">
        <v>-28429.999980000001</v>
      </c>
      <c r="E26" s="108">
        <f>D26</f>
        <v>-28429.999980000001</v>
      </c>
      <c r="G26" s="100"/>
      <c r="H26" s="100"/>
      <c r="I26" s="100"/>
      <c r="J26" s="100"/>
    </row>
    <row r="27" spans="1:10" s="78" customFormat="1" ht="69">
      <c r="A27" s="101">
        <v>1138</v>
      </c>
      <c r="B27" s="101">
        <v>31005</v>
      </c>
      <c r="C27" s="102" t="s">
        <v>150</v>
      </c>
      <c r="D27" s="107">
        <f t="shared" ref="D27:E27" si="7">D29</f>
        <v>-4033.02</v>
      </c>
      <c r="E27" s="107">
        <f t="shared" si="7"/>
        <v>-4033.02</v>
      </c>
      <c r="G27" s="98"/>
      <c r="H27" s="98"/>
      <c r="I27" s="98"/>
      <c r="J27" s="98"/>
    </row>
    <row r="28" spans="1:10" s="78" customFormat="1" ht="17.25">
      <c r="A28" s="101"/>
      <c r="B28" s="101"/>
      <c r="C28" s="103" t="s">
        <v>149</v>
      </c>
      <c r="D28" s="97"/>
      <c r="E28" s="97"/>
      <c r="G28" s="98"/>
      <c r="H28" s="98"/>
      <c r="I28" s="98"/>
      <c r="J28" s="98"/>
    </row>
    <row r="29" spans="1:10" s="99" customFormat="1" ht="17.25">
      <c r="A29" s="101"/>
      <c r="B29" s="101"/>
      <c r="C29" s="104" t="s">
        <v>70</v>
      </c>
      <c r="D29" s="108">
        <v>-4033.02</v>
      </c>
      <c r="E29" s="108">
        <f>'Հավելված 1'!F43</f>
        <v>-4033.02</v>
      </c>
      <c r="G29" s="100"/>
      <c r="H29" s="100"/>
      <c r="I29" s="100"/>
      <c r="J29" s="100"/>
    </row>
  </sheetData>
  <mergeCells count="6">
    <mergeCell ref="A5:E5"/>
    <mergeCell ref="D6:E6"/>
    <mergeCell ref="A7:B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3"/>
  <sheetViews>
    <sheetView zoomScale="120" zoomScaleNormal="120" workbookViewId="0">
      <selection activeCell="F1" sqref="F1"/>
    </sheetView>
  </sheetViews>
  <sheetFormatPr defaultRowHeight="13.5"/>
  <cols>
    <col min="1" max="1" width="4.7109375" style="40" customWidth="1"/>
    <col min="2" max="2" width="26.140625" style="40" customWidth="1"/>
    <col min="3" max="3" width="46.28515625" style="40" customWidth="1"/>
    <col min="4" max="4" width="14.7109375" style="40" hidden="1" customWidth="1"/>
    <col min="5" max="5" width="20.85546875" style="40" customWidth="1"/>
    <col min="6" max="6" width="18.5703125" style="40" customWidth="1"/>
    <col min="7" max="12" width="9" style="40" customWidth="1"/>
    <col min="13" max="256" width="9.140625" style="40"/>
    <col min="257" max="257" width="4.7109375" style="40" customWidth="1"/>
    <col min="258" max="258" width="19.85546875" style="40" customWidth="1"/>
    <col min="259" max="259" width="72.140625" style="40" customWidth="1"/>
    <col min="260" max="260" width="0" style="40" hidden="1" customWidth="1"/>
    <col min="261" max="261" width="18.28515625" style="40" customWidth="1"/>
    <col min="262" max="262" width="17.5703125" style="40" customWidth="1"/>
    <col min="263" max="268" width="9" style="40" customWidth="1"/>
    <col min="269" max="512" width="9.140625" style="40"/>
    <col min="513" max="513" width="4.7109375" style="40" customWidth="1"/>
    <col min="514" max="514" width="19.85546875" style="40" customWidth="1"/>
    <col min="515" max="515" width="72.140625" style="40" customWidth="1"/>
    <col min="516" max="516" width="0" style="40" hidden="1" customWidth="1"/>
    <col min="517" max="517" width="18.28515625" style="40" customWidth="1"/>
    <col min="518" max="518" width="17.5703125" style="40" customWidth="1"/>
    <col min="519" max="524" width="9" style="40" customWidth="1"/>
    <col min="525" max="768" width="9.140625" style="40"/>
    <col min="769" max="769" width="4.7109375" style="40" customWidth="1"/>
    <col min="770" max="770" width="19.85546875" style="40" customWidth="1"/>
    <col min="771" max="771" width="72.140625" style="40" customWidth="1"/>
    <col min="772" max="772" width="0" style="40" hidden="1" customWidth="1"/>
    <col min="773" max="773" width="18.28515625" style="40" customWidth="1"/>
    <col min="774" max="774" width="17.5703125" style="40" customWidth="1"/>
    <col min="775" max="780" width="9" style="40" customWidth="1"/>
    <col min="781" max="1024" width="9.140625" style="40"/>
    <col min="1025" max="1025" width="4.7109375" style="40" customWidth="1"/>
    <col min="1026" max="1026" width="19.85546875" style="40" customWidth="1"/>
    <col min="1027" max="1027" width="72.140625" style="40" customWidth="1"/>
    <col min="1028" max="1028" width="0" style="40" hidden="1" customWidth="1"/>
    <col min="1029" max="1029" width="18.28515625" style="40" customWidth="1"/>
    <col min="1030" max="1030" width="17.5703125" style="40" customWidth="1"/>
    <col min="1031" max="1036" width="9" style="40" customWidth="1"/>
    <col min="1037" max="1280" width="9.140625" style="40"/>
    <col min="1281" max="1281" width="4.7109375" style="40" customWidth="1"/>
    <col min="1282" max="1282" width="19.85546875" style="40" customWidth="1"/>
    <col min="1283" max="1283" width="72.140625" style="40" customWidth="1"/>
    <col min="1284" max="1284" width="0" style="40" hidden="1" customWidth="1"/>
    <col min="1285" max="1285" width="18.28515625" style="40" customWidth="1"/>
    <col min="1286" max="1286" width="17.5703125" style="40" customWidth="1"/>
    <col min="1287" max="1292" width="9" style="40" customWidth="1"/>
    <col min="1293" max="1536" width="9.140625" style="40"/>
    <col min="1537" max="1537" width="4.7109375" style="40" customWidth="1"/>
    <col min="1538" max="1538" width="19.85546875" style="40" customWidth="1"/>
    <col min="1539" max="1539" width="72.140625" style="40" customWidth="1"/>
    <col min="1540" max="1540" width="0" style="40" hidden="1" customWidth="1"/>
    <col min="1541" max="1541" width="18.28515625" style="40" customWidth="1"/>
    <col min="1542" max="1542" width="17.5703125" style="40" customWidth="1"/>
    <col min="1543" max="1548" width="9" style="40" customWidth="1"/>
    <col min="1549" max="1792" width="9.140625" style="40"/>
    <col min="1793" max="1793" width="4.7109375" style="40" customWidth="1"/>
    <col min="1794" max="1794" width="19.85546875" style="40" customWidth="1"/>
    <col min="1795" max="1795" width="72.140625" style="40" customWidth="1"/>
    <col min="1796" max="1796" width="0" style="40" hidden="1" customWidth="1"/>
    <col min="1797" max="1797" width="18.28515625" style="40" customWidth="1"/>
    <col min="1798" max="1798" width="17.5703125" style="40" customWidth="1"/>
    <col min="1799" max="1804" width="9" style="40" customWidth="1"/>
    <col min="1805" max="2048" width="9.140625" style="40"/>
    <col min="2049" max="2049" width="4.7109375" style="40" customWidth="1"/>
    <col min="2050" max="2050" width="19.85546875" style="40" customWidth="1"/>
    <col min="2051" max="2051" width="72.140625" style="40" customWidth="1"/>
    <col min="2052" max="2052" width="0" style="40" hidden="1" customWidth="1"/>
    <col min="2053" max="2053" width="18.28515625" style="40" customWidth="1"/>
    <col min="2054" max="2054" width="17.5703125" style="40" customWidth="1"/>
    <col min="2055" max="2060" width="9" style="40" customWidth="1"/>
    <col min="2061" max="2304" width="9.140625" style="40"/>
    <col min="2305" max="2305" width="4.7109375" style="40" customWidth="1"/>
    <col min="2306" max="2306" width="19.85546875" style="40" customWidth="1"/>
    <col min="2307" max="2307" width="72.140625" style="40" customWidth="1"/>
    <col min="2308" max="2308" width="0" style="40" hidden="1" customWidth="1"/>
    <col min="2309" max="2309" width="18.28515625" style="40" customWidth="1"/>
    <col min="2310" max="2310" width="17.5703125" style="40" customWidth="1"/>
    <col min="2311" max="2316" width="9" style="40" customWidth="1"/>
    <col min="2317" max="2560" width="9.140625" style="40"/>
    <col min="2561" max="2561" width="4.7109375" style="40" customWidth="1"/>
    <col min="2562" max="2562" width="19.85546875" style="40" customWidth="1"/>
    <col min="2563" max="2563" width="72.140625" style="40" customWidth="1"/>
    <col min="2564" max="2564" width="0" style="40" hidden="1" customWidth="1"/>
    <col min="2565" max="2565" width="18.28515625" style="40" customWidth="1"/>
    <col min="2566" max="2566" width="17.5703125" style="40" customWidth="1"/>
    <col min="2567" max="2572" width="9" style="40" customWidth="1"/>
    <col min="2573" max="2816" width="9.140625" style="40"/>
    <col min="2817" max="2817" width="4.7109375" style="40" customWidth="1"/>
    <col min="2818" max="2818" width="19.85546875" style="40" customWidth="1"/>
    <col min="2819" max="2819" width="72.140625" style="40" customWidth="1"/>
    <col min="2820" max="2820" width="0" style="40" hidden="1" customWidth="1"/>
    <col min="2821" max="2821" width="18.28515625" style="40" customWidth="1"/>
    <col min="2822" max="2822" width="17.5703125" style="40" customWidth="1"/>
    <col min="2823" max="2828" width="9" style="40" customWidth="1"/>
    <col min="2829" max="3072" width="9.140625" style="40"/>
    <col min="3073" max="3073" width="4.7109375" style="40" customWidth="1"/>
    <col min="3074" max="3074" width="19.85546875" style="40" customWidth="1"/>
    <col min="3075" max="3075" width="72.140625" style="40" customWidth="1"/>
    <col min="3076" max="3076" width="0" style="40" hidden="1" customWidth="1"/>
    <col min="3077" max="3077" width="18.28515625" style="40" customWidth="1"/>
    <col min="3078" max="3078" width="17.5703125" style="40" customWidth="1"/>
    <col min="3079" max="3084" width="9" style="40" customWidth="1"/>
    <col min="3085" max="3328" width="9.140625" style="40"/>
    <col min="3329" max="3329" width="4.7109375" style="40" customWidth="1"/>
    <col min="3330" max="3330" width="19.85546875" style="40" customWidth="1"/>
    <col min="3331" max="3331" width="72.140625" style="40" customWidth="1"/>
    <col min="3332" max="3332" width="0" style="40" hidden="1" customWidth="1"/>
    <col min="3333" max="3333" width="18.28515625" style="40" customWidth="1"/>
    <col min="3334" max="3334" width="17.5703125" style="40" customWidth="1"/>
    <col min="3335" max="3340" width="9" style="40" customWidth="1"/>
    <col min="3341" max="3584" width="9.140625" style="40"/>
    <col min="3585" max="3585" width="4.7109375" style="40" customWidth="1"/>
    <col min="3586" max="3586" width="19.85546875" style="40" customWidth="1"/>
    <col min="3587" max="3587" width="72.140625" style="40" customWidth="1"/>
    <col min="3588" max="3588" width="0" style="40" hidden="1" customWidth="1"/>
    <col min="3589" max="3589" width="18.28515625" style="40" customWidth="1"/>
    <col min="3590" max="3590" width="17.5703125" style="40" customWidth="1"/>
    <col min="3591" max="3596" width="9" style="40" customWidth="1"/>
    <col min="3597" max="3840" width="9.140625" style="40"/>
    <col min="3841" max="3841" width="4.7109375" style="40" customWidth="1"/>
    <col min="3842" max="3842" width="19.85546875" style="40" customWidth="1"/>
    <col min="3843" max="3843" width="72.140625" style="40" customWidth="1"/>
    <col min="3844" max="3844" width="0" style="40" hidden="1" customWidth="1"/>
    <col min="3845" max="3845" width="18.28515625" style="40" customWidth="1"/>
    <col min="3846" max="3846" width="17.5703125" style="40" customWidth="1"/>
    <col min="3847" max="3852" width="9" style="40" customWidth="1"/>
    <col min="3853" max="4096" width="9.140625" style="40"/>
    <col min="4097" max="4097" width="4.7109375" style="40" customWidth="1"/>
    <col min="4098" max="4098" width="19.85546875" style="40" customWidth="1"/>
    <col min="4099" max="4099" width="72.140625" style="40" customWidth="1"/>
    <col min="4100" max="4100" width="0" style="40" hidden="1" customWidth="1"/>
    <col min="4101" max="4101" width="18.28515625" style="40" customWidth="1"/>
    <col min="4102" max="4102" width="17.5703125" style="40" customWidth="1"/>
    <col min="4103" max="4108" width="9" style="40" customWidth="1"/>
    <col min="4109" max="4352" width="9.140625" style="40"/>
    <col min="4353" max="4353" width="4.7109375" style="40" customWidth="1"/>
    <col min="4354" max="4354" width="19.85546875" style="40" customWidth="1"/>
    <col min="4355" max="4355" width="72.140625" style="40" customWidth="1"/>
    <col min="4356" max="4356" width="0" style="40" hidden="1" customWidth="1"/>
    <col min="4357" max="4357" width="18.28515625" style="40" customWidth="1"/>
    <col min="4358" max="4358" width="17.5703125" style="40" customWidth="1"/>
    <col min="4359" max="4364" width="9" style="40" customWidth="1"/>
    <col min="4365" max="4608" width="9.140625" style="40"/>
    <col min="4609" max="4609" width="4.7109375" style="40" customWidth="1"/>
    <col min="4610" max="4610" width="19.85546875" style="40" customWidth="1"/>
    <col min="4611" max="4611" width="72.140625" style="40" customWidth="1"/>
    <col min="4612" max="4612" width="0" style="40" hidden="1" customWidth="1"/>
    <col min="4613" max="4613" width="18.28515625" style="40" customWidth="1"/>
    <col min="4614" max="4614" width="17.5703125" style="40" customWidth="1"/>
    <col min="4615" max="4620" width="9" style="40" customWidth="1"/>
    <col min="4621" max="4864" width="9.140625" style="40"/>
    <col min="4865" max="4865" width="4.7109375" style="40" customWidth="1"/>
    <col min="4866" max="4866" width="19.85546875" style="40" customWidth="1"/>
    <col min="4867" max="4867" width="72.140625" style="40" customWidth="1"/>
    <col min="4868" max="4868" width="0" style="40" hidden="1" customWidth="1"/>
    <col min="4869" max="4869" width="18.28515625" style="40" customWidth="1"/>
    <col min="4870" max="4870" width="17.5703125" style="40" customWidth="1"/>
    <col min="4871" max="4876" width="9" style="40" customWidth="1"/>
    <col min="4877" max="5120" width="9.140625" style="40"/>
    <col min="5121" max="5121" width="4.7109375" style="40" customWidth="1"/>
    <col min="5122" max="5122" width="19.85546875" style="40" customWidth="1"/>
    <col min="5123" max="5123" width="72.140625" style="40" customWidth="1"/>
    <col min="5124" max="5124" width="0" style="40" hidden="1" customWidth="1"/>
    <col min="5125" max="5125" width="18.28515625" style="40" customWidth="1"/>
    <col min="5126" max="5126" width="17.5703125" style="40" customWidth="1"/>
    <col min="5127" max="5132" width="9" style="40" customWidth="1"/>
    <col min="5133" max="5376" width="9.140625" style="40"/>
    <col min="5377" max="5377" width="4.7109375" style="40" customWidth="1"/>
    <col min="5378" max="5378" width="19.85546875" style="40" customWidth="1"/>
    <col min="5379" max="5379" width="72.140625" style="40" customWidth="1"/>
    <col min="5380" max="5380" width="0" style="40" hidden="1" customWidth="1"/>
    <col min="5381" max="5381" width="18.28515625" style="40" customWidth="1"/>
    <col min="5382" max="5382" width="17.5703125" style="40" customWidth="1"/>
    <col min="5383" max="5388" width="9" style="40" customWidth="1"/>
    <col min="5389" max="5632" width="9.140625" style="40"/>
    <col min="5633" max="5633" width="4.7109375" style="40" customWidth="1"/>
    <col min="5634" max="5634" width="19.85546875" style="40" customWidth="1"/>
    <col min="5635" max="5635" width="72.140625" style="40" customWidth="1"/>
    <col min="5636" max="5636" width="0" style="40" hidden="1" customWidth="1"/>
    <col min="5637" max="5637" width="18.28515625" style="40" customWidth="1"/>
    <col min="5638" max="5638" width="17.5703125" style="40" customWidth="1"/>
    <col min="5639" max="5644" width="9" style="40" customWidth="1"/>
    <col min="5645" max="5888" width="9.140625" style="40"/>
    <col min="5889" max="5889" width="4.7109375" style="40" customWidth="1"/>
    <col min="5890" max="5890" width="19.85546875" style="40" customWidth="1"/>
    <col min="5891" max="5891" width="72.140625" style="40" customWidth="1"/>
    <col min="5892" max="5892" width="0" style="40" hidden="1" customWidth="1"/>
    <col min="5893" max="5893" width="18.28515625" style="40" customWidth="1"/>
    <col min="5894" max="5894" width="17.5703125" style="40" customWidth="1"/>
    <col min="5895" max="5900" width="9" style="40" customWidth="1"/>
    <col min="5901" max="6144" width="9.140625" style="40"/>
    <col min="6145" max="6145" width="4.7109375" style="40" customWidth="1"/>
    <col min="6146" max="6146" width="19.85546875" style="40" customWidth="1"/>
    <col min="6147" max="6147" width="72.140625" style="40" customWidth="1"/>
    <col min="6148" max="6148" width="0" style="40" hidden="1" customWidth="1"/>
    <col min="6149" max="6149" width="18.28515625" style="40" customWidth="1"/>
    <col min="6150" max="6150" width="17.5703125" style="40" customWidth="1"/>
    <col min="6151" max="6156" width="9" style="40" customWidth="1"/>
    <col min="6157" max="6400" width="9.140625" style="40"/>
    <col min="6401" max="6401" width="4.7109375" style="40" customWidth="1"/>
    <col min="6402" max="6402" width="19.85546875" style="40" customWidth="1"/>
    <col min="6403" max="6403" width="72.140625" style="40" customWidth="1"/>
    <col min="6404" max="6404" width="0" style="40" hidden="1" customWidth="1"/>
    <col min="6405" max="6405" width="18.28515625" style="40" customWidth="1"/>
    <col min="6406" max="6406" width="17.5703125" style="40" customWidth="1"/>
    <col min="6407" max="6412" width="9" style="40" customWidth="1"/>
    <col min="6413" max="6656" width="9.140625" style="40"/>
    <col min="6657" max="6657" width="4.7109375" style="40" customWidth="1"/>
    <col min="6658" max="6658" width="19.85546875" style="40" customWidth="1"/>
    <col min="6659" max="6659" width="72.140625" style="40" customWidth="1"/>
    <col min="6660" max="6660" width="0" style="40" hidden="1" customWidth="1"/>
    <col min="6661" max="6661" width="18.28515625" style="40" customWidth="1"/>
    <col min="6662" max="6662" width="17.5703125" style="40" customWidth="1"/>
    <col min="6663" max="6668" width="9" style="40" customWidth="1"/>
    <col min="6669" max="6912" width="9.140625" style="40"/>
    <col min="6913" max="6913" width="4.7109375" style="40" customWidth="1"/>
    <col min="6914" max="6914" width="19.85546875" style="40" customWidth="1"/>
    <col min="6915" max="6915" width="72.140625" style="40" customWidth="1"/>
    <col min="6916" max="6916" width="0" style="40" hidden="1" customWidth="1"/>
    <col min="6917" max="6917" width="18.28515625" style="40" customWidth="1"/>
    <col min="6918" max="6918" width="17.5703125" style="40" customWidth="1"/>
    <col min="6919" max="6924" width="9" style="40" customWidth="1"/>
    <col min="6925" max="7168" width="9.140625" style="40"/>
    <col min="7169" max="7169" width="4.7109375" style="40" customWidth="1"/>
    <col min="7170" max="7170" width="19.85546875" style="40" customWidth="1"/>
    <col min="7171" max="7171" width="72.140625" style="40" customWidth="1"/>
    <col min="7172" max="7172" width="0" style="40" hidden="1" customWidth="1"/>
    <col min="7173" max="7173" width="18.28515625" style="40" customWidth="1"/>
    <col min="7174" max="7174" width="17.5703125" style="40" customWidth="1"/>
    <col min="7175" max="7180" width="9" style="40" customWidth="1"/>
    <col min="7181" max="7424" width="9.140625" style="40"/>
    <col min="7425" max="7425" width="4.7109375" style="40" customWidth="1"/>
    <col min="7426" max="7426" width="19.85546875" style="40" customWidth="1"/>
    <col min="7427" max="7427" width="72.140625" style="40" customWidth="1"/>
    <col min="7428" max="7428" width="0" style="40" hidden="1" customWidth="1"/>
    <col min="7429" max="7429" width="18.28515625" style="40" customWidth="1"/>
    <col min="7430" max="7430" width="17.5703125" style="40" customWidth="1"/>
    <col min="7431" max="7436" width="9" style="40" customWidth="1"/>
    <col min="7437" max="7680" width="9.140625" style="40"/>
    <col min="7681" max="7681" width="4.7109375" style="40" customWidth="1"/>
    <col min="7682" max="7682" width="19.85546875" style="40" customWidth="1"/>
    <col min="7683" max="7683" width="72.140625" style="40" customWidth="1"/>
    <col min="7684" max="7684" width="0" style="40" hidden="1" customWidth="1"/>
    <col min="7685" max="7685" width="18.28515625" style="40" customWidth="1"/>
    <col min="7686" max="7686" width="17.5703125" style="40" customWidth="1"/>
    <col min="7687" max="7692" width="9" style="40" customWidth="1"/>
    <col min="7693" max="7936" width="9.140625" style="40"/>
    <col min="7937" max="7937" width="4.7109375" style="40" customWidth="1"/>
    <col min="7938" max="7938" width="19.85546875" style="40" customWidth="1"/>
    <col min="7939" max="7939" width="72.140625" style="40" customWidth="1"/>
    <col min="7940" max="7940" width="0" style="40" hidden="1" customWidth="1"/>
    <col min="7941" max="7941" width="18.28515625" style="40" customWidth="1"/>
    <col min="7942" max="7942" width="17.5703125" style="40" customWidth="1"/>
    <col min="7943" max="7948" width="9" style="40" customWidth="1"/>
    <col min="7949" max="8192" width="9.140625" style="40"/>
    <col min="8193" max="8193" width="4.7109375" style="40" customWidth="1"/>
    <col min="8194" max="8194" width="19.85546875" style="40" customWidth="1"/>
    <col min="8195" max="8195" width="72.140625" style="40" customWidth="1"/>
    <col min="8196" max="8196" width="0" style="40" hidden="1" customWidth="1"/>
    <col min="8197" max="8197" width="18.28515625" style="40" customWidth="1"/>
    <col min="8198" max="8198" width="17.5703125" style="40" customWidth="1"/>
    <col min="8199" max="8204" width="9" style="40" customWidth="1"/>
    <col min="8205" max="8448" width="9.140625" style="40"/>
    <col min="8449" max="8449" width="4.7109375" style="40" customWidth="1"/>
    <col min="8450" max="8450" width="19.85546875" style="40" customWidth="1"/>
    <col min="8451" max="8451" width="72.140625" style="40" customWidth="1"/>
    <col min="8452" max="8452" width="0" style="40" hidden="1" customWidth="1"/>
    <col min="8453" max="8453" width="18.28515625" style="40" customWidth="1"/>
    <col min="8454" max="8454" width="17.5703125" style="40" customWidth="1"/>
    <col min="8455" max="8460" width="9" style="40" customWidth="1"/>
    <col min="8461" max="8704" width="9.140625" style="40"/>
    <col min="8705" max="8705" width="4.7109375" style="40" customWidth="1"/>
    <col min="8706" max="8706" width="19.85546875" style="40" customWidth="1"/>
    <col min="8707" max="8707" width="72.140625" style="40" customWidth="1"/>
    <col min="8708" max="8708" width="0" style="40" hidden="1" customWidth="1"/>
    <col min="8709" max="8709" width="18.28515625" style="40" customWidth="1"/>
    <col min="8710" max="8710" width="17.5703125" style="40" customWidth="1"/>
    <col min="8711" max="8716" width="9" style="40" customWidth="1"/>
    <col min="8717" max="8960" width="9.140625" style="40"/>
    <col min="8961" max="8961" width="4.7109375" style="40" customWidth="1"/>
    <col min="8962" max="8962" width="19.85546875" style="40" customWidth="1"/>
    <col min="8963" max="8963" width="72.140625" style="40" customWidth="1"/>
    <col min="8964" max="8964" width="0" style="40" hidden="1" customWidth="1"/>
    <col min="8965" max="8965" width="18.28515625" style="40" customWidth="1"/>
    <col min="8966" max="8966" width="17.5703125" style="40" customWidth="1"/>
    <col min="8967" max="8972" width="9" style="40" customWidth="1"/>
    <col min="8973" max="9216" width="9.140625" style="40"/>
    <col min="9217" max="9217" width="4.7109375" style="40" customWidth="1"/>
    <col min="9218" max="9218" width="19.85546875" style="40" customWidth="1"/>
    <col min="9219" max="9219" width="72.140625" style="40" customWidth="1"/>
    <col min="9220" max="9220" width="0" style="40" hidden="1" customWidth="1"/>
    <col min="9221" max="9221" width="18.28515625" style="40" customWidth="1"/>
    <col min="9222" max="9222" width="17.5703125" style="40" customWidth="1"/>
    <col min="9223" max="9228" width="9" style="40" customWidth="1"/>
    <col min="9229" max="9472" width="9.140625" style="40"/>
    <col min="9473" max="9473" width="4.7109375" style="40" customWidth="1"/>
    <col min="9474" max="9474" width="19.85546875" style="40" customWidth="1"/>
    <col min="9475" max="9475" width="72.140625" style="40" customWidth="1"/>
    <col min="9476" max="9476" width="0" style="40" hidden="1" customWidth="1"/>
    <col min="9477" max="9477" width="18.28515625" style="40" customWidth="1"/>
    <col min="9478" max="9478" width="17.5703125" style="40" customWidth="1"/>
    <col min="9479" max="9484" width="9" style="40" customWidth="1"/>
    <col min="9485" max="9728" width="9.140625" style="40"/>
    <col min="9729" max="9729" width="4.7109375" style="40" customWidth="1"/>
    <col min="9730" max="9730" width="19.85546875" style="40" customWidth="1"/>
    <col min="9731" max="9731" width="72.140625" style="40" customWidth="1"/>
    <col min="9732" max="9732" width="0" style="40" hidden="1" customWidth="1"/>
    <col min="9733" max="9733" width="18.28515625" style="40" customWidth="1"/>
    <col min="9734" max="9734" width="17.5703125" style="40" customWidth="1"/>
    <col min="9735" max="9740" width="9" style="40" customWidth="1"/>
    <col min="9741" max="9984" width="9.140625" style="40"/>
    <col min="9985" max="9985" width="4.7109375" style="40" customWidth="1"/>
    <col min="9986" max="9986" width="19.85546875" style="40" customWidth="1"/>
    <col min="9987" max="9987" width="72.140625" style="40" customWidth="1"/>
    <col min="9988" max="9988" width="0" style="40" hidden="1" customWidth="1"/>
    <col min="9989" max="9989" width="18.28515625" style="40" customWidth="1"/>
    <col min="9990" max="9990" width="17.5703125" style="40" customWidth="1"/>
    <col min="9991" max="9996" width="9" style="40" customWidth="1"/>
    <col min="9997" max="10240" width="9.140625" style="40"/>
    <col min="10241" max="10241" width="4.7109375" style="40" customWidth="1"/>
    <col min="10242" max="10242" width="19.85546875" style="40" customWidth="1"/>
    <col min="10243" max="10243" width="72.140625" style="40" customWidth="1"/>
    <col min="10244" max="10244" width="0" style="40" hidden="1" customWidth="1"/>
    <col min="10245" max="10245" width="18.28515625" style="40" customWidth="1"/>
    <col min="10246" max="10246" width="17.5703125" style="40" customWidth="1"/>
    <col min="10247" max="10252" width="9" style="40" customWidth="1"/>
    <col min="10253" max="10496" width="9.140625" style="40"/>
    <col min="10497" max="10497" width="4.7109375" style="40" customWidth="1"/>
    <col min="10498" max="10498" width="19.85546875" style="40" customWidth="1"/>
    <col min="10499" max="10499" width="72.140625" style="40" customWidth="1"/>
    <col min="10500" max="10500" width="0" style="40" hidden="1" customWidth="1"/>
    <col min="10501" max="10501" width="18.28515625" style="40" customWidth="1"/>
    <col min="10502" max="10502" width="17.5703125" style="40" customWidth="1"/>
    <col min="10503" max="10508" width="9" style="40" customWidth="1"/>
    <col min="10509" max="10752" width="9.140625" style="40"/>
    <col min="10753" max="10753" width="4.7109375" style="40" customWidth="1"/>
    <col min="10754" max="10754" width="19.85546875" style="40" customWidth="1"/>
    <col min="10755" max="10755" width="72.140625" style="40" customWidth="1"/>
    <col min="10756" max="10756" width="0" style="40" hidden="1" customWidth="1"/>
    <col min="10757" max="10757" width="18.28515625" style="40" customWidth="1"/>
    <col min="10758" max="10758" width="17.5703125" style="40" customWidth="1"/>
    <col min="10759" max="10764" width="9" style="40" customWidth="1"/>
    <col min="10765" max="11008" width="9.140625" style="40"/>
    <col min="11009" max="11009" width="4.7109375" style="40" customWidth="1"/>
    <col min="11010" max="11010" width="19.85546875" style="40" customWidth="1"/>
    <col min="11011" max="11011" width="72.140625" style="40" customWidth="1"/>
    <col min="11012" max="11012" width="0" style="40" hidden="1" customWidth="1"/>
    <col min="11013" max="11013" width="18.28515625" style="40" customWidth="1"/>
    <col min="11014" max="11014" width="17.5703125" style="40" customWidth="1"/>
    <col min="11015" max="11020" width="9" style="40" customWidth="1"/>
    <col min="11021" max="11264" width="9.140625" style="40"/>
    <col min="11265" max="11265" width="4.7109375" style="40" customWidth="1"/>
    <col min="11266" max="11266" width="19.85546875" style="40" customWidth="1"/>
    <col min="11267" max="11267" width="72.140625" style="40" customWidth="1"/>
    <col min="11268" max="11268" width="0" style="40" hidden="1" customWidth="1"/>
    <col min="11269" max="11269" width="18.28515625" style="40" customWidth="1"/>
    <col min="11270" max="11270" width="17.5703125" style="40" customWidth="1"/>
    <col min="11271" max="11276" width="9" style="40" customWidth="1"/>
    <col min="11277" max="11520" width="9.140625" style="40"/>
    <col min="11521" max="11521" width="4.7109375" style="40" customWidth="1"/>
    <col min="11522" max="11522" width="19.85546875" style="40" customWidth="1"/>
    <col min="11523" max="11523" width="72.140625" style="40" customWidth="1"/>
    <col min="11524" max="11524" width="0" style="40" hidden="1" customWidth="1"/>
    <col min="11525" max="11525" width="18.28515625" style="40" customWidth="1"/>
    <col min="11526" max="11526" width="17.5703125" style="40" customWidth="1"/>
    <col min="11527" max="11532" width="9" style="40" customWidth="1"/>
    <col min="11533" max="11776" width="9.140625" style="40"/>
    <col min="11777" max="11777" width="4.7109375" style="40" customWidth="1"/>
    <col min="11778" max="11778" width="19.85546875" style="40" customWidth="1"/>
    <col min="11779" max="11779" width="72.140625" style="40" customWidth="1"/>
    <col min="11780" max="11780" width="0" style="40" hidden="1" customWidth="1"/>
    <col min="11781" max="11781" width="18.28515625" style="40" customWidth="1"/>
    <col min="11782" max="11782" width="17.5703125" style="40" customWidth="1"/>
    <col min="11783" max="11788" width="9" style="40" customWidth="1"/>
    <col min="11789" max="12032" width="9.140625" style="40"/>
    <col min="12033" max="12033" width="4.7109375" style="40" customWidth="1"/>
    <col min="12034" max="12034" width="19.85546875" style="40" customWidth="1"/>
    <col min="12035" max="12035" width="72.140625" style="40" customWidth="1"/>
    <col min="12036" max="12036" width="0" style="40" hidden="1" customWidth="1"/>
    <col min="12037" max="12037" width="18.28515625" style="40" customWidth="1"/>
    <col min="12038" max="12038" width="17.5703125" style="40" customWidth="1"/>
    <col min="12039" max="12044" width="9" style="40" customWidth="1"/>
    <col min="12045" max="12288" width="9.140625" style="40"/>
    <col min="12289" max="12289" width="4.7109375" style="40" customWidth="1"/>
    <col min="12290" max="12290" width="19.85546875" style="40" customWidth="1"/>
    <col min="12291" max="12291" width="72.140625" style="40" customWidth="1"/>
    <col min="12292" max="12292" width="0" style="40" hidden="1" customWidth="1"/>
    <col min="12293" max="12293" width="18.28515625" style="40" customWidth="1"/>
    <col min="12294" max="12294" width="17.5703125" style="40" customWidth="1"/>
    <col min="12295" max="12300" width="9" style="40" customWidth="1"/>
    <col min="12301" max="12544" width="9.140625" style="40"/>
    <col min="12545" max="12545" width="4.7109375" style="40" customWidth="1"/>
    <col min="12546" max="12546" width="19.85546875" style="40" customWidth="1"/>
    <col min="12547" max="12547" width="72.140625" style="40" customWidth="1"/>
    <col min="12548" max="12548" width="0" style="40" hidden="1" customWidth="1"/>
    <col min="12549" max="12549" width="18.28515625" style="40" customWidth="1"/>
    <col min="12550" max="12550" width="17.5703125" style="40" customWidth="1"/>
    <col min="12551" max="12556" width="9" style="40" customWidth="1"/>
    <col min="12557" max="12800" width="9.140625" style="40"/>
    <col min="12801" max="12801" width="4.7109375" style="40" customWidth="1"/>
    <col min="12802" max="12802" width="19.85546875" style="40" customWidth="1"/>
    <col min="12803" max="12803" width="72.140625" style="40" customWidth="1"/>
    <col min="12804" max="12804" width="0" style="40" hidden="1" customWidth="1"/>
    <col min="12805" max="12805" width="18.28515625" style="40" customWidth="1"/>
    <col min="12806" max="12806" width="17.5703125" style="40" customWidth="1"/>
    <col min="12807" max="12812" width="9" style="40" customWidth="1"/>
    <col min="12813" max="13056" width="9.140625" style="40"/>
    <col min="13057" max="13057" width="4.7109375" style="40" customWidth="1"/>
    <col min="13058" max="13058" width="19.85546875" style="40" customWidth="1"/>
    <col min="13059" max="13059" width="72.140625" style="40" customWidth="1"/>
    <col min="13060" max="13060" width="0" style="40" hidden="1" customWidth="1"/>
    <col min="13061" max="13061" width="18.28515625" style="40" customWidth="1"/>
    <col min="13062" max="13062" width="17.5703125" style="40" customWidth="1"/>
    <col min="13063" max="13068" width="9" style="40" customWidth="1"/>
    <col min="13069" max="13312" width="9.140625" style="40"/>
    <col min="13313" max="13313" width="4.7109375" style="40" customWidth="1"/>
    <col min="13314" max="13314" width="19.85546875" style="40" customWidth="1"/>
    <col min="13315" max="13315" width="72.140625" style="40" customWidth="1"/>
    <col min="13316" max="13316" width="0" style="40" hidden="1" customWidth="1"/>
    <col min="13317" max="13317" width="18.28515625" style="40" customWidth="1"/>
    <col min="13318" max="13318" width="17.5703125" style="40" customWidth="1"/>
    <col min="13319" max="13324" width="9" style="40" customWidth="1"/>
    <col min="13325" max="13568" width="9.140625" style="40"/>
    <col min="13569" max="13569" width="4.7109375" style="40" customWidth="1"/>
    <col min="13570" max="13570" width="19.85546875" style="40" customWidth="1"/>
    <col min="13571" max="13571" width="72.140625" style="40" customWidth="1"/>
    <col min="13572" max="13572" width="0" style="40" hidden="1" customWidth="1"/>
    <col min="13573" max="13573" width="18.28515625" style="40" customWidth="1"/>
    <col min="13574" max="13574" width="17.5703125" style="40" customWidth="1"/>
    <col min="13575" max="13580" width="9" style="40" customWidth="1"/>
    <col min="13581" max="13824" width="9.140625" style="40"/>
    <col min="13825" max="13825" width="4.7109375" style="40" customWidth="1"/>
    <col min="13826" max="13826" width="19.85546875" style="40" customWidth="1"/>
    <col min="13827" max="13827" width="72.140625" style="40" customWidth="1"/>
    <col min="13828" max="13828" width="0" style="40" hidden="1" customWidth="1"/>
    <col min="13829" max="13829" width="18.28515625" style="40" customWidth="1"/>
    <col min="13830" max="13830" width="17.5703125" style="40" customWidth="1"/>
    <col min="13831" max="13836" width="9" style="40" customWidth="1"/>
    <col min="13837" max="14080" width="9.140625" style="40"/>
    <col min="14081" max="14081" width="4.7109375" style="40" customWidth="1"/>
    <col min="14082" max="14082" width="19.85546875" style="40" customWidth="1"/>
    <col min="14083" max="14083" width="72.140625" style="40" customWidth="1"/>
    <col min="14084" max="14084" width="0" style="40" hidden="1" customWidth="1"/>
    <col min="14085" max="14085" width="18.28515625" style="40" customWidth="1"/>
    <col min="14086" max="14086" width="17.5703125" style="40" customWidth="1"/>
    <col min="14087" max="14092" width="9" style="40" customWidth="1"/>
    <col min="14093" max="14336" width="9.140625" style="40"/>
    <col min="14337" max="14337" width="4.7109375" style="40" customWidth="1"/>
    <col min="14338" max="14338" width="19.85546875" style="40" customWidth="1"/>
    <col min="14339" max="14339" width="72.140625" style="40" customWidth="1"/>
    <col min="14340" max="14340" width="0" style="40" hidden="1" customWidth="1"/>
    <col min="14341" max="14341" width="18.28515625" style="40" customWidth="1"/>
    <col min="14342" max="14342" width="17.5703125" style="40" customWidth="1"/>
    <col min="14343" max="14348" width="9" style="40" customWidth="1"/>
    <col min="14349" max="14592" width="9.140625" style="40"/>
    <col min="14593" max="14593" width="4.7109375" style="40" customWidth="1"/>
    <col min="14594" max="14594" width="19.85546875" style="40" customWidth="1"/>
    <col min="14595" max="14595" width="72.140625" style="40" customWidth="1"/>
    <col min="14596" max="14596" width="0" style="40" hidden="1" customWidth="1"/>
    <col min="14597" max="14597" width="18.28515625" style="40" customWidth="1"/>
    <col min="14598" max="14598" width="17.5703125" style="40" customWidth="1"/>
    <col min="14599" max="14604" width="9" style="40" customWidth="1"/>
    <col min="14605" max="14848" width="9.140625" style="40"/>
    <col min="14849" max="14849" width="4.7109375" style="40" customWidth="1"/>
    <col min="14850" max="14850" width="19.85546875" style="40" customWidth="1"/>
    <col min="14851" max="14851" width="72.140625" style="40" customWidth="1"/>
    <col min="14852" max="14852" width="0" style="40" hidden="1" customWidth="1"/>
    <col min="14853" max="14853" width="18.28515625" style="40" customWidth="1"/>
    <col min="14854" max="14854" width="17.5703125" style="40" customWidth="1"/>
    <col min="14855" max="14860" width="9" style="40" customWidth="1"/>
    <col min="14861" max="15104" width="9.140625" style="40"/>
    <col min="15105" max="15105" width="4.7109375" style="40" customWidth="1"/>
    <col min="15106" max="15106" width="19.85546875" style="40" customWidth="1"/>
    <col min="15107" max="15107" width="72.140625" style="40" customWidth="1"/>
    <col min="15108" max="15108" width="0" style="40" hidden="1" customWidth="1"/>
    <col min="15109" max="15109" width="18.28515625" style="40" customWidth="1"/>
    <col min="15110" max="15110" width="17.5703125" style="40" customWidth="1"/>
    <col min="15111" max="15116" width="9" style="40" customWidth="1"/>
    <col min="15117" max="15360" width="9.140625" style="40"/>
    <col min="15361" max="15361" width="4.7109375" style="40" customWidth="1"/>
    <col min="15362" max="15362" width="19.85546875" style="40" customWidth="1"/>
    <col min="15363" max="15363" width="72.140625" style="40" customWidth="1"/>
    <col min="15364" max="15364" width="0" style="40" hidden="1" customWidth="1"/>
    <col min="15365" max="15365" width="18.28515625" style="40" customWidth="1"/>
    <col min="15366" max="15366" width="17.5703125" style="40" customWidth="1"/>
    <col min="15367" max="15372" width="9" style="40" customWidth="1"/>
    <col min="15373" max="15616" width="9.140625" style="40"/>
    <col min="15617" max="15617" width="4.7109375" style="40" customWidth="1"/>
    <col min="15618" max="15618" width="19.85546875" style="40" customWidth="1"/>
    <col min="15619" max="15619" width="72.140625" style="40" customWidth="1"/>
    <col min="15620" max="15620" width="0" style="40" hidden="1" customWidth="1"/>
    <col min="15621" max="15621" width="18.28515625" style="40" customWidth="1"/>
    <col min="15622" max="15622" width="17.5703125" style="40" customWidth="1"/>
    <col min="15623" max="15628" width="9" style="40" customWidth="1"/>
    <col min="15629" max="15872" width="9.140625" style="40"/>
    <col min="15873" max="15873" width="4.7109375" style="40" customWidth="1"/>
    <col min="15874" max="15874" width="19.85546875" style="40" customWidth="1"/>
    <col min="15875" max="15875" width="72.140625" style="40" customWidth="1"/>
    <col min="15876" max="15876" width="0" style="40" hidden="1" customWidth="1"/>
    <col min="15877" max="15877" width="18.28515625" style="40" customWidth="1"/>
    <col min="15878" max="15878" width="17.5703125" style="40" customWidth="1"/>
    <col min="15879" max="15884" width="9" style="40" customWidth="1"/>
    <col min="15885" max="16128" width="9.140625" style="40"/>
    <col min="16129" max="16129" width="4.7109375" style="40" customWidth="1"/>
    <col min="16130" max="16130" width="19.85546875" style="40" customWidth="1"/>
    <col min="16131" max="16131" width="72.140625" style="40" customWidth="1"/>
    <col min="16132" max="16132" width="0" style="40" hidden="1" customWidth="1"/>
    <col min="16133" max="16133" width="18.28515625" style="40" customWidth="1"/>
    <col min="16134" max="16134" width="17.5703125" style="40" customWidth="1"/>
    <col min="16135" max="16140" width="9" style="40" customWidth="1"/>
    <col min="16141" max="16384" width="9.140625" style="40"/>
  </cols>
  <sheetData>
    <row r="1" spans="2:7" ht="15">
      <c r="D1"/>
      <c r="E1"/>
      <c r="F1" s="90" t="s">
        <v>47</v>
      </c>
    </row>
    <row r="2" spans="2:7" ht="14.25">
      <c r="D2" s="144" t="s">
        <v>115</v>
      </c>
      <c r="E2" s="144"/>
      <c r="F2" s="144"/>
    </row>
    <row r="3" spans="2:7" ht="14.25">
      <c r="D3" s="145" t="s">
        <v>116</v>
      </c>
      <c r="E3" s="145"/>
      <c r="F3" s="145"/>
    </row>
    <row r="4" spans="2:7" ht="14.25" customHeight="1"/>
    <row r="5" spans="2:7" ht="60" customHeight="1">
      <c r="B5" s="177" t="s">
        <v>108</v>
      </c>
      <c r="C5" s="177"/>
      <c r="D5" s="177"/>
      <c r="E5" s="177"/>
      <c r="F5" s="177"/>
    </row>
    <row r="7" spans="2:7" ht="17.25">
      <c r="B7" s="176" t="s">
        <v>81</v>
      </c>
      <c r="C7" s="176"/>
      <c r="D7" s="176"/>
      <c r="E7" s="176"/>
      <c r="F7" s="176"/>
    </row>
    <row r="8" spans="2:7" ht="15" customHeight="1">
      <c r="B8" s="41" t="s">
        <v>86</v>
      </c>
    </row>
    <row r="10" spans="2:7" ht="14.25">
      <c r="B10" s="42" t="s">
        <v>48</v>
      </c>
      <c r="C10" s="42" t="s">
        <v>49</v>
      </c>
    </row>
    <row r="11" spans="2:7" ht="15" customHeight="1">
      <c r="B11" s="43" t="s">
        <v>87</v>
      </c>
      <c r="C11" s="44" t="s">
        <v>88</v>
      </c>
    </row>
    <row r="12" spans="2:7" ht="12" customHeight="1">
      <c r="B12" s="45"/>
      <c r="C12" s="45"/>
    </row>
    <row r="13" spans="2:7" ht="19.5" customHeight="1">
      <c r="B13" s="46" t="s">
        <v>50</v>
      </c>
      <c r="C13" s="47"/>
    </row>
    <row r="14" spans="2:7" ht="32.25" customHeight="1">
      <c r="B14" s="48" t="s">
        <v>51</v>
      </c>
      <c r="C14" s="49" t="s">
        <v>87</v>
      </c>
      <c r="D14" s="170" t="s">
        <v>52</v>
      </c>
      <c r="E14" s="171"/>
      <c r="F14" s="172"/>
      <c r="G14" s="50"/>
    </row>
    <row r="15" spans="2:7" ht="27">
      <c r="B15" s="48" t="s">
        <v>53</v>
      </c>
      <c r="C15" s="49" t="s">
        <v>54</v>
      </c>
      <c r="D15" s="51" t="s">
        <v>7</v>
      </c>
      <c r="E15" s="51" t="s">
        <v>8</v>
      </c>
      <c r="F15" s="51" t="s">
        <v>9</v>
      </c>
      <c r="G15" s="50"/>
    </row>
    <row r="16" spans="2:7" ht="67.5">
      <c r="B16" s="48" t="s">
        <v>55</v>
      </c>
      <c r="C16" s="49" t="s">
        <v>89</v>
      </c>
      <c r="D16" s="173"/>
      <c r="E16" s="173"/>
      <c r="F16" s="173"/>
    </row>
    <row r="17" spans="2:7" ht="66" customHeight="1">
      <c r="B17" s="52" t="s">
        <v>56</v>
      </c>
      <c r="C17" s="49" t="s">
        <v>90</v>
      </c>
      <c r="D17" s="174"/>
      <c r="E17" s="174"/>
      <c r="F17" s="174"/>
    </row>
    <row r="18" spans="2:7">
      <c r="B18" s="52" t="s">
        <v>57</v>
      </c>
      <c r="C18" s="49" t="s">
        <v>58</v>
      </c>
      <c r="D18" s="174"/>
      <c r="E18" s="174"/>
      <c r="F18" s="174"/>
    </row>
    <row r="19" spans="2:7" ht="27">
      <c r="B19" s="52" t="s">
        <v>59</v>
      </c>
      <c r="C19" s="49" t="s">
        <v>91</v>
      </c>
      <c r="D19" s="175"/>
      <c r="E19" s="175"/>
      <c r="F19" s="175"/>
    </row>
    <row r="20" spans="2:7" ht="15" customHeight="1">
      <c r="B20" s="168" t="s">
        <v>60</v>
      </c>
      <c r="C20" s="169"/>
      <c r="D20" s="48"/>
      <c r="E20" s="48"/>
      <c r="F20" s="48"/>
      <c r="G20" s="50"/>
    </row>
    <row r="21" spans="2:7" ht="16.5" customHeight="1">
      <c r="B21" s="53" t="s">
        <v>61</v>
      </c>
      <c r="C21" s="54"/>
      <c r="D21" s="55" t="e">
        <f>'Հավելված 1'!#REF!</f>
        <v>#REF!</v>
      </c>
      <c r="E21" s="55">
        <f>'Հավելված 1'!E19</f>
        <v>72503.826986999949</v>
      </c>
      <c r="F21" s="55">
        <f>'Հավելված 1'!F19</f>
        <v>72503.826986999949</v>
      </c>
    </row>
    <row r="22" spans="2:7" ht="16.5" customHeight="1">
      <c r="B22" s="46" t="s">
        <v>50</v>
      </c>
      <c r="C22" s="47"/>
    </row>
    <row r="23" spans="2:7" ht="33.75" customHeight="1">
      <c r="B23" s="48" t="s">
        <v>51</v>
      </c>
      <c r="C23" s="49" t="s">
        <v>87</v>
      </c>
      <c r="D23" s="170" t="s">
        <v>52</v>
      </c>
      <c r="E23" s="171"/>
      <c r="F23" s="172"/>
    </row>
    <row r="24" spans="2:7" ht="16.5" customHeight="1">
      <c r="B24" s="48" t="s">
        <v>53</v>
      </c>
      <c r="C24" s="49">
        <v>31001</v>
      </c>
      <c r="D24" s="51" t="s">
        <v>7</v>
      </c>
      <c r="E24" s="51" t="s">
        <v>8</v>
      </c>
      <c r="F24" s="51" t="s">
        <v>9</v>
      </c>
    </row>
    <row r="25" spans="2:7" ht="38.25" customHeight="1">
      <c r="B25" s="48" t="s">
        <v>55</v>
      </c>
      <c r="C25" s="49" t="s">
        <v>151</v>
      </c>
      <c r="D25" s="173"/>
      <c r="E25" s="173"/>
      <c r="F25" s="173"/>
    </row>
    <row r="26" spans="2:7" ht="33.75" customHeight="1">
      <c r="B26" s="52" t="s">
        <v>56</v>
      </c>
      <c r="C26" s="49" t="s">
        <v>152</v>
      </c>
      <c r="D26" s="174"/>
      <c r="E26" s="174"/>
      <c r="F26" s="174"/>
    </row>
    <row r="27" spans="2:7" ht="16.5" customHeight="1">
      <c r="B27" s="52" t="s">
        <v>57</v>
      </c>
      <c r="C27" s="49" t="s">
        <v>153</v>
      </c>
      <c r="D27" s="174"/>
      <c r="E27" s="174"/>
      <c r="F27" s="174"/>
    </row>
    <row r="28" spans="2:7" ht="31.5" customHeight="1">
      <c r="B28" s="52" t="s">
        <v>59</v>
      </c>
      <c r="C28" s="49" t="s">
        <v>91</v>
      </c>
      <c r="D28" s="175"/>
      <c r="E28" s="175"/>
      <c r="F28" s="175"/>
    </row>
    <row r="29" spans="2:7" ht="16.5" customHeight="1">
      <c r="B29" s="168" t="s">
        <v>60</v>
      </c>
      <c r="C29" s="169"/>
      <c r="D29" s="48"/>
      <c r="E29" s="48"/>
      <c r="F29" s="48"/>
    </row>
    <row r="30" spans="2:7" ht="16.5" customHeight="1">
      <c r="B30" s="53" t="s">
        <v>61</v>
      </c>
      <c r="C30" s="54"/>
      <c r="D30" s="55" t="e">
        <f>'Հավելված 1'!#REF!</f>
        <v>#REF!</v>
      </c>
      <c r="E30" s="55">
        <f>'Հավելված 1'!E25</f>
        <v>-6660.0278099999996</v>
      </c>
      <c r="F30" s="55">
        <f>'Հավելված 1'!F25</f>
        <v>-6660.0278099999996</v>
      </c>
    </row>
    <row r="31" spans="2:7" ht="16.5" customHeight="1">
      <c r="B31" s="46" t="s">
        <v>50</v>
      </c>
      <c r="C31" s="47"/>
    </row>
    <row r="32" spans="2:7" ht="31.5" customHeight="1">
      <c r="B32" s="48" t="s">
        <v>51</v>
      </c>
      <c r="C32" s="49" t="s">
        <v>87</v>
      </c>
      <c r="D32" s="170" t="s">
        <v>52</v>
      </c>
      <c r="E32" s="171"/>
      <c r="F32" s="172"/>
    </row>
    <row r="33" spans="2:6" ht="16.5" customHeight="1">
      <c r="B33" s="48" t="s">
        <v>53</v>
      </c>
      <c r="C33" s="49">
        <v>31002</v>
      </c>
      <c r="D33" s="51" t="s">
        <v>7</v>
      </c>
      <c r="E33" s="51" t="s">
        <v>8</v>
      </c>
      <c r="F33" s="51" t="s">
        <v>9</v>
      </c>
    </row>
    <row r="34" spans="2:6" ht="27">
      <c r="B34" s="48" t="s">
        <v>55</v>
      </c>
      <c r="C34" s="49" t="s">
        <v>1467</v>
      </c>
      <c r="D34" s="173"/>
      <c r="E34" s="173"/>
      <c r="F34" s="173"/>
    </row>
    <row r="35" spans="2:6" ht="81">
      <c r="B35" s="52" t="s">
        <v>56</v>
      </c>
      <c r="C35" s="49" t="s">
        <v>1468</v>
      </c>
      <c r="D35" s="174"/>
      <c r="E35" s="174"/>
      <c r="F35" s="174"/>
    </row>
    <row r="36" spans="2:6" ht="40.5">
      <c r="B36" s="52" t="s">
        <v>57</v>
      </c>
      <c r="C36" s="49" t="s">
        <v>153</v>
      </c>
      <c r="D36" s="174"/>
      <c r="E36" s="174"/>
      <c r="F36" s="174"/>
    </row>
    <row r="37" spans="2:6" ht="16.5" customHeight="1">
      <c r="B37" s="52" t="s">
        <v>59</v>
      </c>
      <c r="C37" s="49" t="s">
        <v>91</v>
      </c>
      <c r="D37" s="175"/>
      <c r="E37" s="175"/>
      <c r="F37" s="175"/>
    </row>
    <row r="38" spans="2:6" ht="16.5" customHeight="1">
      <c r="B38" s="168" t="s">
        <v>60</v>
      </c>
      <c r="C38" s="169"/>
      <c r="D38" s="48"/>
      <c r="E38" s="48"/>
      <c r="F38" s="48"/>
    </row>
    <row r="39" spans="2:6" ht="16.5" customHeight="1">
      <c r="B39" s="53" t="s">
        <v>61</v>
      </c>
      <c r="C39" s="54"/>
      <c r="D39" s="55" t="e">
        <f>'Հավելված 1'!#REF!</f>
        <v>#REF!</v>
      </c>
      <c r="E39" s="55">
        <f>'Հավելված 1'!E31</f>
        <v>-33380.779000000002</v>
      </c>
      <c r="F39" s="55">
        <f>'Հավելված 1'!F31</f>
        <v>-33380.779000000002</v>
      </c>
    </row>
    <row r="40" spans="2:6" ht="16.5" customHeight="1">
      <c r="B40" s="46" t="s">
        <v>50</v>
      </c>
      <c r="C40" s="47"/>
    </row>
    <row r="41" spans="2:6" ht="39.75" customHeight="1">
      <c r="B41" s="48" t="s">
        <v>51</v>
      </c>
      <c r="C41" s="49" t="s">
        <v>87</v>
      </c>
      <c r="D41" s="170" t="s">
        <v>52</v>
      </c>
      <c r="E41" s="171"/>
      <c r="F41" s="172"/>
    </row>
    <row r="42" spans="2:6" ht="16.5" customHeight="1">
      <c r="B42" s="48" t="s">
        <v>53</v>
      </c>
      <c r="C42" s="49">
        <v>31003</v>
      </c>
      <c r="D42" s="51" t="s">
        <v>7</v>
      </c>
      <c r="E42" s="51" t="s">
        <v>8</v>
      </c>
      <c r="F42" s="51" t="s">
        <v>9</v>
      </c>
    </row>
    <row r="43" spans="2:6" ht="40.5">
      <c r="B43" s="48" t="s">
        <v>55</v>
      </c>
      <c r="C43" s="49" t="s">
        <v>1469</v>
      </c>
      <c r="D43" s="173"/>
      <c r="E43" s="173"/>
      <c r="F43" s="173"/>
    </row>
    <row r="44" spans="2:6" ht="40.5">
      <c r="B44" s="52" t="s">
        <v>56</v>
      </c>
      <c r="C44" s="49" t="s">
        <v>1470</v>
      </c>
      <c r="D44" s="174"/>
      <c r="E44" s="174"/>
      <c r="F44" s="174"/>
    </row>
    <row r="45" spans="2:6" ht="40.5">
      <c r="B45" s="52" t="s">
        <v>57</v>
      </c>
      <c r="C45" s="49" t="s">
        <v>153</v>
      </c>
      <c r="D45" s="174"/>
      <c r="E45" s="174"/>
      <c r="F45" s="174"/>
    </row>
    <row r="46" spans="2:6" ht="16.5" customHeight="1">
      <c r="B46" s="52" t="s">
        <v>59</v>
      </c>
      <c r="C46" s="49" t="s">
        <v>91</v>
      </c>
      <c r="D46" s="175"/>
      <c r="E46" s="175"/>
      <c r="F46" s="175"/>
    </row>
    <row r="47" spans="2:6" ht="16.5" customHeight="1">
      <c r="B47" s="168" t="s">
        <v>60</v>
      </c>
      <c r="C47" s="169"/>
      <c r="D47" s="48"/>
      <c r="E47" s="48"/>
      <c r="F47" s="48"/>
    </row>
    <row r="48" spans="2:6" ht="16.5" customHeight="1">
      <c r="B48" s="53" t="s">
        <v>61</v>
      </c>
      <c r="C48" s="54"/>
      <c r="D48" s="55" t="e">
        <f>'Հավելված 1'!#REF!</f>
        <v>#REF!</v>
      </c>
      <c r="E48" s="55">
        <f>'Հավելված 1'!E37</f>
        <v>-28429.999980000001</v>
      </c>
      <c r="F48" s="55">
        <f>'Հավելված 1'!F37</f>
        <v>-28429.999980000001</v>
      </c>
    </row>
    <row r="49" spans="2:6" ht="16.5" customHeight="1">
      <c r="B49" s="46" t="s">
        <v>50</v>
      </c>
      <c r="C49" s="47"/>
    </row>
    <row r="50" spans="2:6" ht="33.75" customHeight="1">
      <c r="B50" s="48" t="s">
        <v>51</v>
      </c>
      <c r="C50" s="49" t="s">
        <v>87</v>
      </c>
      <c r="D50" s="170" t="s">
        <v>52</v>
      </c>
      <c r="E50" s="171"/>
      <c r="F50" s="172"/>
    </row>
    <row r="51" spans="2:6" ht="16.5" customHeight="1">
      <c r="B51" s="48" t="s">
        <v>53</v>
      </c>
      <c r="C51" s="49">
        <v>31005</v>
      </c>
      <c r="D51" s="51" t="s">
        <v>7</v>
      </c>
      <c r="E51" s="51" t="s">
        <v>8</v>
      </c>
      <c r="F51" s="51" t="s">
        <v>9</v>
      </c>
    </row>
    <row r="52" spans="2:6" ht="61.5" customHeight="1">
      <c r="B52" s="48" t="s">
        <v>55</v>
      </c>
      <c r="C52" s="49" t="s">
        <v>154</v>
      </c>
      <c r="D52" s="173"/>
      <c r="E52" s="173"/>
      <c r="F52" s="173"/>
    </row>
    <row r="53" spans="2:6" ht="33.75" customHeight="1">
      <c r="B53" s="52" t="s">
        <v>56</v>
      </c>
      <c r="C53" s="49" t="s">
        <v>155</v>
      </c>
      <c r="D53" s="174"/>
      <c r="E53" s="174"/>
      <c r="F53" s="174"/>
    </row>
    <row r="54" spans="2:6" ht="16.5" customHeight="1">
      <c r="B54" s="52" t="s">
        <v>57</v>
      </c>
      <c r="C54" s="49" t="s">
        <v>153</v>
      </c>
      <c r="D54" s="174"/>
      <c r="E54" s="174"/>
      <c r="F54" s="174"/>
    </row>
    <row r="55" spans="2:6" ht="20.25" customHeight="1">
      <c r="B55" s="52" t="s">
        <v>59</v>
      </c>
      <c r="C55" s="49" t="s">
        <v>91</v>
      </c>
      <c r="D55" s="175"/>
      <c r="E55" s="175"/>
      <c r="F55" s="175"/>
    </row>
    <row r="56" spans="2:6" ht="16.5" customHeight="1">
      <c r="B56" s="168" t="s">
        <v>60</v>
      </c>
      <c r="C56" s="169"/>
      <c r="D56" s="48"/>
      <c r="E56" s="48"/>
      <c r="F56" s="48"/>
    </row>
    <row r="57" spans="2:6" ht="16.5" customHeight="1">
      <c r="B57" s="53" t="s">
        <v>61</v>
      </c>
      <c r="C57" s="54"/>
      <c r="D57" s="55" t="e">
        <f>'Հավելված 1'!#REF!</f>
        <v>#REF!</v>
      </c>
      <c r="E57" s="55">
        <f>'Հավելված 1'!E43</f>
        <v>-4033.02</v>
      </c>
      <c r="F57" s="55">
        <f>'Հավելված 1'!F43</f>
        <v>-4033.02</v>
      </c>
    </row>
    <row r="58" spans="2:6" ht="16.5" customHeight="1">
      <c r="B58" s="105"/>
      <c r="C58" s="105"/>
      <c r="D58" s="106"/>
      <c r="E58" s="106"/>
      <c r="F58" s="106"/>
    </row>
    <row r="60" spans="2:6" ht="17.25">
      <c r="B60" s="176" t="s">
        <v>92</v>
      </c>
      <c r="C60" s="176"/>
      <c r="D60" s="176"/>
      <c r="E60" s="176"/>
      <c r="F60" s="176"/>
    </row>
    <row r="61" spans="2:6" ht="15" customHeight="1">
      <c r="B61" s="41" t="s">
        <v>86</v>
      </c>
    </row>
    <row r="63" spans="2:6" ht="14.25">
      <c r="B63" s="42" t="s">
        <v>48</v>
      </c>
      <c r="C63" s="42" t="s">
        <v>49</v>
      </c>
    </row>
    <row r="64" spans="2:6" ht="15" customHeight="1">
      <c r="B64" s="43" t="s">
        <v>93</v>
      </c>
      <c r="C64" s="44" t="s">
        <v>94</v>
      </c>
    </row>
    <row r="65" spans="2:7" ht="12" customHeight="1">
      <c r="B65" s="45"/>
      <c r="C65" s="45"/>
    </row>
    <row r="66" spans="2:7" ht="19.5" customHeight="1">
      <c r="B66" s="46" t="s">
        <v>50</v>
      </c>
      <c r="C66" s="47"/>
    </row>
    <row r="67" spans="2:7" ht="32.25" customHeight="1">
      <c r="B67" s="48" t="s">
        <v>51</v>
      </c>
      <c r="C67" s="49" t="s">
        <v>93</v>
      </c>
      <c r="D67" s="170" t="s">
        <v>4</v>
      </c>
      <c r="E67" s="171"/>
      <c r="F67" s="172"/>
      <c r="G67" s="50"/>
    </row>
    <row r="68" spans="2:7" ht="27">
      <c r="B68" s="48" t="s">
        <v>53</v>
      </c>
      <c r="C68" s="49" t="s">
        <v>54</v>
      </c>
      <c r="D68" s="51" t="s">
        <v>7</v>
      </c>
      <c r="E68" s="51" t="s">
        <v>8</v>
      </c>
      <c r="F68" s="51" t="s">
        <v>9</v>
      </c>
      <c r="G68" s="50"/>
    </row>
    <row r="69" spans="2:7">
      <c r="B69" s="48" t="s">
        <v>55</v>
      </c>
      <c r="C69" s="49" t="s">
        <v>94</v>
      </c>
      <c r="D69" s="173"/>
      <c r="E69" s="173"/>
      <c r="F69" s="173"/>
    </row>
    <row r="70" spans="2:7" ht="67.5">
      <c r="B70" s="52" t="s">
        <v>56</v>
      </c>
      <c r="C70" s="49" t="s">
        <v>95</v>
      </c>
      <c r="D70" s="174"/>
      <c r="E70" s="174"/>
      <c r="F70" s="174"/>
    </row>
    <row r="71" spans="2:7">
      <c r="B71" s="52" t="s">
        <v>57</v>
      </c>
      <c r="C71" s="49" t="s">
        <v>58</v>
      </c>
      <c r="D71" s="174"/>
      <c r="E71" s="174"/>
      <c r="F71" s="174"/>
    </row>
    <row r="72" spans="2:7" ht="27">
      <c r="B72" s="52" t="s">
        <v>59</v>
      </c>
      <c r="C72" s="49" t="s">
        <v>96</v>
      </c>
      <c r="D72" s="175"/>
      <c r="E72" s="175"/>
      <c r="F72" s="175"/>
    </row>
    <row r="73" spans="2:7" ht="15" customHeight="1">
      <c r="B73" s="168" t="s">
        <v>60</v>
      </c>
      <c r="C73" s="169"/>
      <c r="D73" s="48"/>
      <c r="E73" s="48"/>
      <c r="F73" s="48"/>
      <c r="G73" s="50"/>
    </row>
    <row r="74" spans="2:7" ht="16.5" customHeight="1">
      <c r="B74" s="53" t="s">
        <v>61</v>
      </c>
      <c r="C74" s="54"/>
      <c r="D74" s="55" t="e">
        <f>'Հավելված 1'!#REF!</f>
        <v>#REF!</v>
      </c>
      <c r="E74" s="55">
        <f>'Հավելված 1'!E63</f>
        <v>347038.85698699998</v>
      </c>
      <c r="F74" s="55">
        <f>'Հավելված 1'!F63</f>
        <v>347038.85698699998</v>
      </c>
    </row>
    <row r="75" spans="2:7" ht="19.5" customHeight="1">
      <c r="B75" s="46" t="s">
        <v>50</v>
      </c>
      <c r="C75" s="47"/>
    </row>
    <row r="76" spans="2:7" ht="36" customHeight="1">
      <c r="B76" s="48" t="s">
        <v>51</v>
      </c>
      <c r="C76" s="49" t="s">
        <v>93</v>
      </c>
      <c r="D76" s="170" t="s">
        <v>52</v>
      </c>
      <c r="E76" s="171"/>
      <c r="F76" s="172"/>
      <c r="G76" s="50"/>
    </row>
    <row r="77" spans="2:7" ht="27">
      <c r="B77" s="48" t="s">
        <v>53</v>
      </c>
      <c r="C77" s="49" t="s">
        <v>54</v>
      </c>
      <c r="D77" s="51" t="s">
        <v>7</v>
      </c>
      <c r="E77" s="51" t="s">
        <v>8</v>
      </c>
      <c r="F77" s="51" t="s">
        <v>9</v>
      </c>
      <c r="G77" s="50"/>
    </row>
    <row r="78" spans="2:7">
      <c r="B78" s="48" t="s">
        <v>55</v>
      </c>
      <c r="C78" s="49" t="s">
        <v>94</v>
      </c>
      <c r="D78" s="173"/>
      <c r="E78" s="173"/>
      <c r="F78" s="173"/>
    </row>
    <row r="79" spans="2:7" ht="67.5">
      <c r="B79" s="52" t="s">
        <v>56</v>
      </c>
      <c r="C79" s="49" t="s">
        <v>95</v>
      </c>
      <c r="D79" s="174"/>
      <c r="E79" s="174"/>
      <c r="F79" s="174"/>
    </row>
    <row r="80" spans="2:7">
      <c r="B80" s="52" t="s">
        <v>57</v>
      </c>
      <c r="C80" s="49" t="s">
        <v>58</v>
      </c>
      <c r="D80" s="174"/>
      <c r="E80" s="174"/>
      <c r="F80" s="174"/>
    </row>
    <row r="81" spans="2:7" ht="27">
      <c r="B81" s="52" t="s">
        <v>59</v>
      </c>
      <c r="C81" s="49" t="s">
        <v>96</v>
      </c>
      <c r="D81" s="175"/>
      <c r="E81" s="175"/>
      <c r="F81" s="175"/>
    </row>
    <row r="82" spans="2:7" ht="15" customHeight="1">
      <c r="B82" s="168" t="s">
        <v>60</v>
      </c>
      <c r="C82" s="169"/>
      <c r="D82" s="48"/>
      <c r="E82" s="48"/>
      <c r="F82" s="48"/>
      <c r="G82" s="50"/>
    </row>
    <row r="83" spans="2:7" ht="15" customHeight="1">
      <c r="B83" s="53" t="s">
        <v>61</v>
      </c>
      <c r="C83" s="54"/>
      <c r="D83" s="55" t="e">
        <f t="shared" ref="D83:F83" si="0">-D74</f>
        <v>#REF!</v>
      </c>
      <c r="E83" s="55">
        <f t="shared" si="0"/>
        <v>-347038.85698699998</v>
      </c>
      <c r="F83" s="55">
        <f t="shared" si="0"/>
        <v>-347038.85698699998</v>
      </c>
    </row>
  </sheetData>
  <mergeCells count="40">
    <mergeCell ref="B38:C38"/>
    <mergeCell ref="D41:F41"/>
    <mergeCell ref="D43:D46"/>
    <mergeCell ref="F52:F55"/>
    <mergeCell ref="D32:F32"/>
    <mergeCell ref="D34:D37"/>
    <mergeCell ref="E34:E37"/>
    <mergeCell ref="F34:F37"/>
    <mergeCell ref="E43:E46"/>
    <mergeCell ref="F43:F46"/>
    <mergeCell ref="B47:C47"/>
    <mergeCell ref="D2:F2"/>
    <mergeCell ref="D3:F3"/>
    <mergeCell ref="D14:F14"/>
    <mergeCell ref="D67:F67"/>
    <mergeCell ref="D23:F23"/>
    <mergeCell ref="E25:E28"/>
    <mergeCell ref="F25:F28"/>
    <mergeCell ref="B60:F60"/>
    <mergeCell ref="B20:C20"/>
    <mergeCell ref="B5:F5"/>
    <mergeCell ref="B7:F7"/>
    <mergeCell ref="D16:D19"/>
    <mergeCell ref="E16:E19"/>
    <mergeCell ref="F16:F19"/>
    <mergeCell ref="D25:D28"/>
    <mergeCell ref="B29:C29"/>
    <mergeCell ref="B56:C56"/>
    <mergeCell ref="D50:F50"/>
    <mergeCell ref="D52:D55"/>
    <mergeCell ref="E52:E55"/>
    <mergeCell ref="B82:C82"/>
    <mergeCell ref="D69:D72"/>
    <mergeCell ref="E69:E72"/>
    <mergeCell ref="F69:F72"/>
    <mergeCell ref="B73:C73"/>
    <mergeCell ref="D78:D81"/>
    <mergeCell ref="E78:E81"/>
    <mergeCell ref="F78:F81"/>
    <mergeCell ref="D76:F7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3"/>
  <sheetViews>
    <sheetView tabSelected="1" view="pageBreakPreview" topLeftCell="A19" zoomScale="60" zoomScaleNormal="100" workbookViewId="0">
      <selection activeCell="C19" sqref="C19"/>
    </sheetView>
  </sheetViews>
  <sheetFormatPr defaultRowHeight="13.5"/>
  <cols>
    <col min="1" max="1" width="4.7109375" style="40" customWidth="1"/>
    <col min="2" max="2" width="26.140625" style="40" customWidth="1"/>
    <col min="3" max="3" width="46.28515625" style="40" customWidth="1"/>
    <col min="4" max="4" width="14.7109375" style="40" hidden="1" customWidth="1"/>
    <col min="5" max="5" width="16.140625" style="40" customWidth="1"/>
    <col min="6" max="6" width="15" style="40" customWidth="1"/>
    <col min="7" max="12" width="9" style="40" customWidth="1"/>
    <col min="13" max="256" width="9.140625" style="40"/>
    <col min="257" max="257" width="4.7109375" style="40" customWidth="1"/>
    <col min="258" max="258" width="19.85546875" style="40" customWidth="1"/>
    <col min="259" max="259" width="72.140625" style="40" customWidth="1"/>
    <col min="260" max="260" width="0" style="40" hidden="1" customWidth="1"/>
    <col min="261" max="261" width="18.28515625" style="40" customWidth="1"/>
    <col min="262" max="262" width="17.5703125" style="40" customWidth="1"/>
    <col min="263" max="268" width="9" style="40" customWidth="1"/>
    <col min="269" max="512" width="9.140625" style="40"/>
    <col min="513" max="513" width="4.7109375" style="40" customWidth="1"/>
    <col min="514" max="514" width="19.85546875" style="40" customWidth="1"/>
    <col min="515" max="515" width="72.140625" style="40" customWidth="1"/>
    <col min="516" max="516" width="0" style="40" hidden="1" customWidth="1"/>
    <col min="517" max="517" width="18.28515625" style="40" customWidth="1"/>
    <col min="518" max="518" width="17.5703125" style="40" customWidth="1"/>
    <col min="519" max="524" width="9" style="40" customWidth="1"/>
    <col min="525" max="768" width="9.140625" style="40"/>
    <col min="769" max="769" width="4.7109375" style="40" customWidth="1"/>
    <col min="770" max="770" width="19.85546875" style="40" customWidth="1"/>
    <col min="771" max="771" width="72.140625" style="40" customWidth="1"/>
    <col min="772" max="772" width="0" style="40" hidden="1" customWidth="1"/>
    <col min="773" max="773" width="18.28515625" style="40" customWidth="1"/>
    <col min="774" max="774" width="17.5703125" style="40" customWidth="1"/>
    <col min="775" max="780" width="9" style="40" customWidth="1"/>
    <col min="781" max="1024" width="9.140625" style="40"/>
    <col min="1025" max="1025" width="4.7109375" style="40" customWidth="1"/>
    <col min="1026" max="1026" width="19.85546875" style="40" customWidth="1"/>
    <col min="1027" max="1027" width="72.140625" style="40" customWidth="1"/>
    <col min="1028" max="1028" width="0" style="40" hidden="1" customWidth="1"/>
    <col min="1029" max="1029" width="18.28515625" style="40" customWidth="1"/>
    <col min="1030" max="1030" width="17.5703125" style="40" customWidth="1"/>
    <col min="1031" max="1036" width="9" style="40" customWidth="1"/>
    <col min="1037" max="1280" width="9.140625" style="40"/>
    <col min="1281" max="1281" width="4.7109375" style="40" customWidth="1"/>
    <col min="1282" max="1282" width="19.85546875" style="40" customWidth="1"/>
    <col min="1283" max="1283" width="72.140625" style="40" customWidth="1"/>
    <col min="1284" max="1284" width="0" style="40" hidden="1" customWidth="1"/>
    <col min="1285" max="1285" width="18.28515625" style="40" customWidth="1"/>
    <col min="1286" max="1286" width="17.5703125" style="40" customWidth="1"/>
    <col min="1287" max="1292" width="9" style="40" customWidth="1"/>
    <col min="1293" max="1536" width="9.140625" style="40"/>
    <col min="1537" max="1537" width="4.7109375" style="40" customWidth="1"/>
    <col min="1538" max="1538" width="19.85546875" style="40" customWidth="1"/>
    <col min="1539" max="1539" width="72.140625" style="40" customWidth="1"/>
    <col min="1540" max="1540" width="0" style="40" hidden="1" customWidth="1"/>
    <col min="1541" max="1541" width="18.28515625" style="40" customWidth="1"/>
    <col min="1542" max="1542" width="17.5703125" style="40" customWidth="1"/>
    <col min="1543" max="1548" width="9" style="40" customWidth="1"/>
    <col min="1549" max="1792" width="9.140625" style="40"/>
    <col min="1793" max="1793" width="4.7109375" style="40" customWidth="1"/>
    <col min="1794" max="1794" width="19.85546875" style="40" customWidth="1"/>
    <col min="1795" max="1795" width="72.140625" style="40" customWidth="1"/>
    <col min="1796" max="1796" width="0" style="40" hidden="1" customWidth="1"/>
    <col min="1797" max="1797" width="18.28515625" style="40" customWidth="1"/>
    <col min="1798" max="1798" width="17.5703125" style="40" customWidth="1"/>
    <col min="1799" max="1804" width="9" style="40" customWidth="1"/>
    <col min="1805" max="2048" width="9.140625" style="40"/>
    <col min="2049" max="2049" width="4.7109375" style="40" customWidth="1"/>
    <col min="2050" max="2050" width="19.85546875" style="40" customWidth="1"/>
    <col min="2051" max="2051" width="72.140625" style="40" customWidth="1"/>
    <col min="2052" max="2052" width="0" style="40" hidden="1" customWidth="1"/>
    <col min="2053" max="2053" width="18.28515625" style="40" customWidth="1"/>
    <col min="2054" max="2054" width="17.5703125" style="40" customWidth="1"/>
    <col min="2055" max="2060" width="9" style="40" customWidth="1"/>
    <col min="2061" max="2304" width="9.140625" style="40"/>
    <col min="2305" max="2305" width="4.7109375" style="40" customWidth="1"/>
    <col min="2306" max="2306" width="19.85546875" style="40" customWidth="1"/>
    <col min="2307" max="2307" width="72.140625" style="40" customWidth="1"/>
    <col min="2308" max="2308" width="0" style="40" hidden="1" customWidth="1"/>
    <col min="2309" max="2309" width="18.28515625" style="40" customWidth="1"/>
    <col min="2310" max="2310" width="17.5703125" style="40" customWidth="1"/>
    <col min="2311" max="2316" width="9" style="40" customWidth="1"/>
    <col min="2317" max="2560" width="9.140625" style="40"/>
    <col min="2561" max="2561" width="4.7109375" style="40" customWidth="1"/>
    <col min="2562" max="2562" width="19.85546875" style="40" customWidth="1"/>
    <col min="2563" max="2563" width="72.140625" style="40" customWidth="1"/>
    <col min="2564" max="2564" width="0" style="40" hidden="1" customWidth="1"/>
    <col min="2565" max="2565" width="18.28515625" style="40" customWidth="1"/>
    <col min="2566" max="2566" width="17.5703125" style="40" customWidth="1"/>
    <col min="2567" max="2572" width="9" style="40" customWidth="1"/>
    <col min="2573" max="2816" width="9.140625" style="40"/>
    <col min="2817" max="2817" width="4.7109375" style="40" customWidth="1"/>
    <col min="2818" max="2818" width="19.85546875" style="40" customWidth="1"/>
    <col min="2819" max="2819" width="72.140625" style="40" customWidth="1"/>
    <col min="2820" max="2820" width="0" style="40" hidden="1" customWidth="1"/>
    <col min="2821" max="2821" width="18.28515625" style="40" customWidth="1"/>
    <col min="2822" max="2822" width="17.5703125" style="40" customWidth="1"/>
    <col min="2823" max="2828" width="9" style="40" customWidth="1"/>
    <col min="2829" max="3072" width="9.140625" style="40"/>
    <col min="3073" max="3073" width="4.7109375" style="40" customWidth="1"/>
    <col min="3074" max="3074" width="19.85546875" style="40" customWidth="1"/>
    <col min="3075" max="3075" width="72.140625" style="40" customWidth="1"/>
    <col min="3076" max="3076" width="0" style="40" hidden="1" customWidth="1"/>
    <col min="3077" max="3077" width="18.28515625" style="40" customWidth="1"/>
    <col min="3078" max="3078" width="17.5703125" style="40" customWidth="1"/>
    <col min="3079" max="3084" width="9" style="40" customWidth="1"/>
    <col min="3085" max="3328" width="9.140625" style="40"/>
    <col min="3329" max="3329" width="4.7109375" style="40" customWidth="1"/>
    <col min="3330" max="3330" width="19.85546875" style="40" customWidth="1"/>
    <col min="3331" max="3331" width="72.140625" style="40" customWidth="1"/>
    <col min="3332" max="3332" width="0" style="40" hidden="1" customWidth="1"/>
    <col min="3333" max="3333" width="18.28515625" style="40" customWidth="1"/>
    <col min="3334" max="3334" width="17.5703125" style="40" customWidth="1"/>
    <col min="3335" max="3340" width="9" style="40" customWidth="1"/>
    <col min="3341" max="3584" width="9.140625" style="40"/>
    <col min="3585" max="3585" width="4.7109375" style="40" customWidth="1"/>
    <col min="3586" max="3586" width="19.85546875" style="40" customWidth="1"/>
    <col min="3587" max="3587" width="72.140625" style="40" customWidth="1"/>
    <col min="3588" max="3588" width="0" style="40" hidden="1" customWidth="1"/>
    <col min="3589" max="3589" width="18.28515625" style="40" customWidth="1"/>
    <col min="3590" max="3590" width="17.5703125" style="40" customWidth="1"/>
    <col min="3591" max="3596" width="9" style="40" customWidth="1"/>
    <col min="3597" max="3840" width="9.140625" style="40"/>
    <col min="3841" max="3841" width="4.7109375" style="40" customWidth="1"/>
    <col min="3842" max="3842" width="19.85546875" style="40" customWidth="1"/>
    <col min="3843" max="3843" width="72.140625" style="40" customWidth="1"/>
    <col min="3844" max="3844" width="0" style="40" hidden="1" customWidth="1"/>
    <col min="3845" max="3845" width="18.28515625" style="40" customWidth="1"/>
    <col min="3846" max="3846" width="17.5703125" style="40" customWidth="1"/>
    <col min="3847" max="3852" width="9" style="40" customWidth="1"/>
    <col min="3853" max="4096" width="9.140625" style="40"/>
    <col min="4097" max="4097" width="4.7109375" style="40" customWidth="1"/>
    <col min="4098" max="4098" width="19.85546875" style="40" customWidth="1"/>
    <col min="4099" max="4099" width="72.140625" style="40" customWidth="1"/>
    <col min="4100" max="4100" width="0" style="40" hidden="1" customWidth="1"/>
    <col min="4101" max="4101" width="18.28515625" style="40" customWidth="1"/>
    <col min="4102" max="4102" width="17.5703125" style="40" customWidth="1"/>
    <col min="4103" max="4108" width="9" style="40" customWidth="1"/>
    <col min="4109" max="4352" width="9.140625" style="40"/>
    <col min="4353" max="4353" width="4.7109375" style="40" customWidth="1"/>
    <col min="4354" max="4354" width="19.85546875" style="40" customWidth="1"/>
    <col min="4355" max="4355" width="72.140625" style="40" customWidth="1"/>
    <col min="4356" max="4356" width="0" style="40" hidden="1" customWidth="1"/>
    <col min="4357" max="4357" width="18.28515625" style="40" customWidth="1"/>
    <col min="4358" max="4358" width="17.5703125" style="40" customWidth="1"/>
    <col min="4359" max="4364" width="9" style="40" customWidth="1"/>
    <col min="4365" max="4608" width="9.140625" style="40"/>
    <col min="4609" max="4609" width="4.7109375" style="40" customWidth="1"/>
    <col min="4610" max="4610" width="19.85546875" style="40" customWidth="1"/>
    <col min="4611" max="4611" width="72.140625" style="40" customWidth="1"/>
    <col min="4612" max="4612" width="0" style="40" hidden="1" customWidth="1"/>
    <col min="4613" max="4613" width="18.28515625" style="40" customWidth="1"/>
    <col min="4614" max="4614" width="17.5703125" style="40" customWidth="1"/>
    <col min="4615" max="4620" width="9" style="40" customWidth="1"/>
    <col min="4621" max="4864" width="9.140625" style="40"/>
    <col min="4865" max="4865" width="4.7109375" style="40" customWidth="1"/>
    <col min="4866" max="4866" width="19.85546875" style="40" customWidth="1"/>
    <col min="4867" max="4867" width="72.140625" style="40" customWidth="1"/>
    <col min="4868" max="4868" width="0" style="40" hidden="1" customWidth="1"/>
    <col min="4869" max="4869" width="18.28515625" style="40" customWidth="1"/>
    <col min="4870" max="4870" width="17.5703125" style="40" customWidth="1"/>
    <col min="4871" max="4876" width="9" style="40" customWidth="1"/>
    <col min="4877" max="5120" width="9.140625" style="40"/>
    <col min="5121" max="5121" width="4.7109375" style="40" customWidth="1"/>
    <col min="5122" max="5122" width="19.85546875" style="40" customWidth="1"/>
    <col min="5123" max="5123" width="72.140625" style="40" customWidth="1"/>
    <col min="5124" max="5124" width="0" style="40" hidden="1" customWidth="1"/>
    <col min="5125" max="5125" width="18.28515625" style="40" customWidth="1"/>
    <col min="5126" max="5126" width="17.5703125" style="40" customWidth="1"/>
    <col min="5127" max="5132" width="9" style="40" customWidth="1"/>
    <col min="5133" max="5376" width="9.140625" style="40"/>
    <col min="5377" max="5377" width="4.7109375" style="40" customWidth="1"/>
    <col min="5378" max="5378" width="19.85546875" style="40" customWidth="1"/>
    <col min="5379" max="5379" width="72.140625" style="40" customWidth="1"/>
    <col min="5380" max="5380" width="0" style="40" hidden="1" customWidth="1"/>
    <col min="5381" max="5381" width="18.28515625" style="40" customWidth="1"/>
    <col min="5382" max="5382" width="17.5703125" style="40" customWidth="1"/>
    <col min="5383" max="5388" width="9" style="40" customWidth="1"/>
    <col min="5389" max="5632" width="9.140625" style="40"/>
    <col min="5633" max="5633" width="4.7109375" style="40" customWidth="1"/>
    <col min="5634" max="5634" width="19.85546875" style="40" customWidth="1"/>
    <col min="5635" max="5635" width="72.140625" style="40" customWidth="1"/>
    <col min="5636" max="5636" width="0" style="40" hidden="1" customWidth="1"/>
    <col min="5637" max="5637" width="18.28515625" style="40" customWidth="1"/>
    <col min="5638" max="5638" width="17.5703125" style="40" customWidth="1"/>
    <col min="5639" max="5644" width="9" style="40" customWidth="1"/>
    <col min="5645" max="5888" width="9.140625" style="40"/>
    <col min="5889" max="5889" width="4.7109375" style="40" customWidth="1"/>
    <col min="5890" max="5890" width="19.85546875" style="40" customWidth="1"/>
    <col min="5891" max="5891" width="72.140625" style="40" customWidth="1"/>
    <col min="5892" max="5892" width="0" style="40" hidden="1" customWidth="1"/>
    <col min="5893" max="5893" width="18.28515625" style="40" customWidth="1"/>
    <col min="5894" max="5894" width="17.5703125" style="40" customWidth="1"/>
    <col min="5895" max="5900" width="9" style="40" customWidth="1"/>
    <col min="5901" max="6144" width="9.140625" style="40"/>
    <col min="6145" max="6145" width="4.7109375" style="40" customWidth="1"/>
    <col min="6146" max="6146" width="19.85546875" style="40" customWidth="1"/>
    <col min="6147" max="6147" width="72.140625" style="40" customWidth="1"/>
    <col min="6148" max="6148" width="0" style="40" hidden="1" customWidth="1"/>
    <col min="6149" max="6149" width="18.28515625" style="40" customWidth="1"/>
    <col min="6150" max="6150" width="17.5703125" style="40" customWidth="1"/>
    <col min="6151" max="6156" width="9" style="40" customWidth="1"/>
    <col min="6157" max="6400" width="9.140625" style="40"/>
    <col min="6401" max="6401" width="4.7109375" style="40" customWidth="1"/>
    <col min="6402" max="6402" width="19.85546875" style="40" customWidth="1"/>
    <col min="6403" max="6403" width="72.140625" style="40" customWidth="1"/>
    <col min="6404" max="6404" width="0" style="40" hidden="1" customWidth="1"/>
    <col min="6405" max="6405" width="18.28515625" style="40" customWidth="1"/>
    <col min="6406" max="6406" width="17.5703125" style="40" customWidth="1"/>
    <col min="6407" max="6412" width="9" style="40" customWidth="1"/>
    <col min="6413" max="6656" width="9.140625" style="40"/>
    <col min="6657" max="6657" width="4.7109375" style="40" customWidth="1"/>
    <col min="6658" max="6658" width="19.85546875" style="40" customWidth="1"/>
    <col min="6659" max="6659" width="72.140625" style="40" customWidth="1"/>
    <col min="6660" max="6660" width="0" style="40" hidden="1" customWidth="1"/>
    <col min="6661" max="6661" width="18.28515625" style="40" customWidth="1"/>
    <col min="6662" max="6662" width="17.5703125" style="40" customWidth="1"/>
    <col min="6663" max="6668" width="9" style="40" customWidth="1"/>
    <col min="6669" max="6912" width="9.140625" style="40"/>
    <col min="6913" max="6913" width="4.7109375" style="40" customWidth="1"/>
    <col min="6914" max="6914" width="19.85546875" style="40" customWidth="1"/>
    <col min="6915" max="6915" width="72.140625" style="40" customWidth="1"/>
    <col min="6916" max="6916" width="0" style="40" hidden="1" customWidth="1"/>
    <col min="6917" max="6917" width="18.28515625" style="40" customWidth="1"/>
    <col min="6918" max="6918" width="17.5703125" style="40" customWidth="1"/>
    <col min="6919" max="6924" width="9" style="40" customWidth="1"/>
    <col min="6925" max="7168" width="9.140625" style="40"/>
    <col min="7169" max="7169" width="4.7109375" style="40" customWidth="1"/>
    <col min="7170" max="7170" width="19.85546875" style="40" customWidth="1"/>
    <col min="7171" max="7171" width="72.140625" style="40" customWidth="1"/>
    <col min="7172" max="7172" width="0" style="40" hidden="1" customWidth="1"/>
    <col min="7173" max="7173" width="18.28515625" style="40" customWidth="1"/>
    <col min="7174" max="7174" width="17.5703125" style="40" customWidth="1"/>
    <col min="7175" max="7180" width="9" style="40" customWidth="1"/>
    <col min="7181" max="7424" width="9.140625" style="40"/>
    <col min="7425" max="7425" width="4.7109375" style="40" customWidth="1"/>
    <col min="7426" max="7426" width="19.85546875" style="40" customWidth="1"/>
    <col min="7427" max="7427" width="72.140625" style="40" customWidth="1"/>
    <col min="7428" max="7428" width="0" style="40" hidden="1" customWidth="1"/>
    <col min="7429" max="7429" width="18.28515625" style="40" customWidth="1"/>
    <col min="7430" max="7430" width="17.5703125" style="40" customWidth="1"/>
    <col min="7431" max="7436" width="9" style="40" customWidth="1"/>
    <col min="7437" max="7680" width="9.140625" style="40"/>
    <col min="7681" max="7681" width="4.7109375" style="40" customWidth="1"/>
    <col min="7682" max="7682" width="19.85546875" style="40" customWidth="1"/>
    <col min="7683" max="7683" width="72.140625" style="40" customWidth="1"/>
    <col min="7684" max="7684" width="0" style="40" hidden="1" customWidth="1"/>
    <col min="7685" max="7685" width="18.28515625" style="40" customWidth="1"/>
    <col min="7686" max="7686" width="17.5703125" style="40" customWidth="1"/>
    <col min="7687" max="7692" width="9" style="40" customWidth="1"/>
    <col min="7693" max="7936" width="9.140625" style="40"/>
    <col min="7937" max="7937" width="4.7109375" style="40" customWidth="1"/>
    <col min="7938" max="7938" width="19.85546875" style="40" customWidth="1"/>
    <col min="7939" max="7939" width="72.140625" style="40" customWidth="1"/>
    <col min="7940" max="7940" width="0" style="40" hidden="1" customWidth="1"/>
    <col min="7941" max="7941" width="18.28515625" style="40" customWidth="1"/>
    <col min="7942" max="7942" width="17.5703125" style="40" customWidth="1"/>
    <col min="7943" max="7948" width="9" style="40" customWidth="1"/>
    <col min="7949" max="8192" width="9.140625" style="40"/>
    <col min="8193" max="8193" width="4.7109375" style="40" customWidth="1"/>
    <col min="8194" max="8194" width="19.85546875" style="40" customWidth="1"/>
    <col min="8195" max="8195" width="72.140625" style="40" customWidth="1"/>
    <col min="8196" max="8196" width="0" style="40" hidden="1" customWidth="1"/>
    <col min="8197" max="8197" width="18.28515625" style="40" customWidth="1"/>
    <col min="8198" max="8198" width="17.5703125" style="40" customWidth="1"/>
    <col min="8199" max="8204" width="9" style="40" customWidth="1"/>
    <col min="8205" max="8448" width="9.140625" style="40"/>
    <col min="8449" max="8449" width="4.7109375" style="40" customWidth="1"/>
    <col min="8450" max="8450" width="19.85546875" style="40" customWidth="1"/>
    <col min="8451" max="8451" width="72.140625" style="40" customWidth="1"/>
    <col min="8452" max="8452" width="0" style="40" hidden="1" customWidth="1"/>
    <col min="8453" max="8453" width="18.28515625" style="40" customWidth="1"/>
    <col min="8454" max="8454" width="17.5703125" style="40" customWidth="1"/>
    <col min="8455" max="8460" width="9" style="40" customWidth="1"/>
    <col min="8461" max="8704" width="9.140625" style="40"/>
    <col min="8705" max="8705" width="4.7109375" style="40" customWidth="1"/>
    <col min="8706" max="8706" width="19.85546875" style="40" customWidth="1"/>
    <col min="8707" max="8707" width="72.140625" style="40" customWidth="1"/>
    <col min="8708" max="8708" width="0" style="40" hidden="1" customWidth="1"/>
    <col min="8709" max="8709" width="18.28515625" style="40" customWidth="1"/>
    <col min="8710" max="8710" width="17.5703125" style="40" customWidth="1"/>
    <col min="8711" max="8716" width="9" style="40" customWidth="1"/>
    <col min="8717" max="8960" width="9.140625" style="40"/>
    <col min="8961" max="8961" width="4.7109375" style="40" customWidth="1"/>
    <col min="8962" max="8962" width="19.85546875" style="40" customWidth="1"/>
    <col min="8963" max="8963" width="72.140625" style="40" customWidth="1"/>
    <col min="8964" max="8964" width="0" style="40" hidden="1" customWidth="1"/>
    <col min="8965" max="8965" width="18.28515625" style="40" customWidth="1"/>
    <col min="8966" max="8966" width="17.5703125" style="40" customWidth="1"/>
    <col min="8967" max="8972" width="9" style="40" customWidth="1"/>
    <col min="8973" max="9216" width="9.140625" style="40"/>
    <col min="9217" max="9217" width="4.7109375" style="40" customWidth="1"/>
    <col min="9218" max="9218" width="19.85546875" style="40" customWidth="1"/>
    <col min="9219" max="9219" width="72.140625" style="40" customWidth="1"/>
    <col min="9220" max="9220" width="0" style="40" hidden="1" customWidth="1"/>
    <col min="9221" max="9221" width="18.28515625" style="40" customWidth="1"/>
    <col min="9222" max="9222" width="17.5703125" style="40" customWidth="1"/>
    <col min="9223" max="9228" width="9" style="40" customWidth="1"/>
    <col min="9229" max="9472" width="9.140625" style="40"/>
    <col min="9473" max="9473" width="4.7109375" style="40" customWidth="1"/>
    <col min="9474" max="9474" width="19.85546875" style="40" customWidth="1"/>
    <col min="9475" max="9475" width="72.140625" style="40" customWidth="1"/>
    <col min="9476" max="9476" width="0" style="40" hidden="1" customWidth="1"/>
    <col min="9477" max="9477" width="18.28515625" style="40" customWidth="1"/>
    <col min="9478" max="9478" width="17.5703125" style="40" customWidth="1"/>
    <col min="9479" max="9484" width="9" style="40" customWidth="1"/>
    <col min="9485" max="9728" width="9.140625" style="40"/>
    <col min="9729" max="9729" width="4.7109375" style="40" customWidth="1"/>
    <col min="9730" max="9730" width="19.85546875" style="40" customWidth="1"/>
    <col min="9731" max="9731" width="72.140625" style="40" customWidth="1"/>
    <col min="9732" max="9732" width="0" style="40" hidden="1" customWidth="1"/>
    <col min="9733" max="9733" width="18.28515625" style="40" customWidth="1"/>
    <col min="9734" max="9734" width="17.5703125" style="40" customWidth="1"/>
    <col min="9735" max="9740" width="9" style="40" customWidth="1"/>
    <col min="9741" max="9984" width="9.140625" style="40"/>
    <col min="9985" max="9985" width="4.7109375" style="40" customWidth="1"/>
    <col min="9986" max="9986" width="19.85546875" style="40" customWidth="1"/>
    <col min="9987" max="9987" width="72.140625" style="40" customWidth="1"/>
    <col min="9988" max="9988" width="0" style="40" hidden="1" customWidth="1"/>
    <col min="9989" max="9989" width="18.28515625" style="40" customWidth="1"/>
    <col min="9990" max="9990" width="17.5703125" style="40" customWidth="1"/>
    <col min="9991" max="9996" width="9" style="40" customWidth="1"/>
    <col min="9997" max="10240" width="9.140625" style="40"/>
    <col min="10241" max="10241" width="4.7109375" style="40" customWidth="1"/>
    <col min="10242" max="10242" width="19.85546875" style="40" customWidth="1"/>
    <col min="10243" max="10243" width="72.140625" style="40" customWidth="1"/>
    <col min="10244" max="10244" width="0" style="40" hidden="1" customWidth="1"/>
    <col min="10245" max="10245" width="18.28515625" style="40" customWidth="1"/>
    <col min="10246" max="10246" width="17.5703125" style="40" customWidth="1"/>
    <col min="10247" max="10252" width="9" style="40" customWidth="1"/>
    <col min="10253" max="10496" width="9.140625" style="40"/>
    <col min="10497" max="10497" width="4.7109375" style="40" customWidth="1"/>
    <col min="10498" max="10498" width="19.85546875" style="40" customWidth="1"/>
    <col min="10499" max="10499" width="72.140625" style="40" customWidth="1"/>
    <col min="10500" max="10500" width="0" style="40" hidden="1" customWidth="1"/>
    <col min="10501" max="10501" width="18.28515625" style="40" customWidth="1"/>
    <col min="10502" max="10502" width="17.5703125" style="40" customWidth="1"/>
    <col min="10503" max="10508" width="9" style="40" customWidth="1"/>
    <col min="10509" max="10752" width="9.140625" style="40"/>
    <col min="10753" max="10753" width="4.7109375" style="40" customWidth="1"/>
    <col min="10754" max="10754" width="19.85546875" style="40" customWidth="1"/>
    <col min="10755" max="10755" width="72.140625" style="40" customWidth="1"/>
    <col min="10756" max="10756" width="0" style="40" hidden="1" customWidth="1"/>
    <col min="10757" max="10757" width="18.28515625" style="40" customWidth="1"/>
    <col min="10758" max="10758" width="17.5703125" style="40" customWidth="1"/>
    <col min="10759" max="10764" width="9" style="40" customWidth="1"/>
    <col min="10765" max="11008" width="9.140625" style="40"/>
    <col min="11009" max="11009" width="4.7109375" style="40" customWidth="1"/>
    <col min="11010" max="11010" width="19.85546875" style="40" customWidth="1"/>
    <col min="11011" max="11011" width="72.140625" style="40" customWidth="1"/>
    <col min="11012" max="11012" width="0" style="40" hidden="1" customWidth="1"/>
    <col min="11013" max="11013" width="18.28515625" style="40" customWidth="1"/>
    <col min="11014" max="11014" width="17.5703125" style="40" customWidth="1"/>
    <col min="11015" max="11020" width="9" style="40" customWidth="1"/>
    <col min="11021" max="11264" width="9.140625" style="40"/>
    <col min="11265" max="11265" width="4.7109375" style="40" customWidth="1"/>
    <col min="11266" max="11266" width="19.85546875" style="40" customWidth="1"/>
    <col min="11267" max="11267" width="72.140625" style="40" customWidth="1"/>
    <col min="11268" max="11268" width="0" style="40" hidden="1" customWidth="1"/>
    <col min="11269" max="11269" width="18.28515625" style="40" customWidth="1"/>
    <col min="11270" max="11270" width="17.5703125" style="40" customWidth="1"/>
    <col min="11271" max="11276" width="9" style="40" customWidth="1"/>
    <col min="11277" max="11520" width="9.140625" style="40"/>
    <col min="11521" max="11521" width="4.7109375" style="40" customWidth="1"/>
    <col min="11522" max="11522" width="19.85546875" style="40" customWidth="1"/>
    <col min="11523" max="11523" width="72.140625" style="40" customWidth="1"/>
    <col min="11524" max="11524" width="0" style="40" hidden="1" customWidth="1"/>
    <col min="11525" max="11525" width="18.28515625" style="40" customWidth="1"/>
    <col min="11526" max="11526" width="17.5703125" style="40" customWidth="1"/>
    <col min="11527" max="11532" width="9" style="40" customWidth="1"/>
    <col min="11533" max="11776" width="9.140625" style="40"/>
    <col min="11777" max="11777" width="4.7109375" style="40" customWidth="1"/>
    <col min="11778" max="11778" width="19.85546875" style="40" customWidth="1"/>
    <col min="11779" max="11779" width="72.140625" style="40" customWidth="1"/>
    <col min="11780" max="11780" width="0" style="40" hidden="1" customWidth="1"/>
    <col min="11781" max="11781" width="18.28515625" style="40" customWidth="1"/>
    <col min="11782" max="11782" width="17.5703125" style="40" customWidth="1"/>
    <col min="11783" max="11788" width="9" style="40" customWidth="1"/>
    <col min="11789" max="12032" width="9.140625" style="40"/>
    <col min="12033" max="12033" width="4.7109375" style="40" customWidth="1"/>
    <col min="12034" max="12034" width="19.85546875" style="40" customWidth="1"/>
    <col min="12035" max="12035" width="72.140625" style="40" customWidth="1"/>
    <col min="12036" max="12036" width="0" style="40" hidden="1" customWidth="1"/>
    <col min="12037" max="12037" width="18.28515625" style="40" customWidth="1"/>
    <col min="12038" max="12038" width="17.5703125" style="40" customWidth="1"/>
    <col min="12039" max="12044" width="9" style="40" customWidth="1"/>
    <col min="12045" max="12288" width="9.140625" style="40"/>
    <col min="12289" max="12289" width="4.7109375" style="40" customWidth="1"/>
    <col min="12290" max="12290" width="19.85546875" style="40" customWidth="1"/>
    <col min="12291" max="12291" width="72.140625" style="40" customWidth="1"/>
    <col min="12292" max="12292" width="0" style="40" hidden="1" customWidth="1"/>
    <col min="12293" max="12293" width="18.28515625" style="40" customWidth="1"/>
    <col min="12294" max="12294" width="17.5703125" style="40" customWidth="1"/>
    <col min="12295" max="12300" width="9" style="40" customWidth="1"/>
    <col min="12301" max="12544" width="9.140625" style="40"/>
    <col min="12545" max="12545" width="4.7109375" style="40" customWidth="1"/>
    <col min="12546" max="12546" width="19.85546875" style="40" customWidth="1"/>
    <col min="12547" max="12547" width="72.140625" style="40" customWidth="1"/>
    <col min="12548" max="12548" width="0" style="40" hidden="1" customWidth="1"/>
    <col min="12549" max="12549" width="18.28515625" style="40" customWidth="1"/>
    <col min="12550" max="12550" width="17.5703125" style="40" customWidth="1"/>
    <col min="12551" max="12556" width="9" style="40" customWidth="1"/>
    <col min="12557" max="12800" width="9.140625" style="40"/>
    <col min="12801" max="12801" width="4.7109375" style="40" customWidth="1"/>
    <col min="12802" max="12802" width="19.85546875" style="40" customWidth="1"/>
    <col min="12803" max="12803" width="72.140625" style="40" customWidth="1"/>
    <col min="12804" max="12804" width="0" style="40" hidden="1" customWidth="1"/>
    <col min="12805" max="12805" width="18.28515625" style="40" customWidth="1"/>
    <col min="12806" max="12806" width="17.5703125" style="40" customWidth="1"/>
    <col min="12807" max="12812" width="9" style="40" customWidth="1"/>
    <col min="12813" max="13056" width="9.140625" style="40"/>
    <col min="13057" max="13057" width="4.7109375" style="40" customWidth="1"/>
    <col min="13058" max="13058" width="19.85546875" style="40" customWidth="1"/>
    <col min="13059" max="13059" width="72.140625" style="40" customWidth="1"/>
    <col min="13060" max="13060" width="0" style="40" hidden="1" customWidth="1"/>
    <col min="13061" max="13061" width="18.28515625" style="40" customWidth="1"/>
    <col min="13062" max="13062" width="17.5703125" style="40" customWidth="1"/>
    <col min="13063" max="13068" width="9" style="40" customWidth="1"/>
    <col min="13069" max="13312" width="9.140625" style="40"/>
    <col min="13313" max="13313" width="4.7109375" style="40" customWidth="1"/>
    <col min="13314" max="13314" width="19.85546875" style="40" customWidth="1"/>
    <col min="13315" max="13315" width="72.140625" style="40" customWidth="1"/>
    <col min="13316" max="13316" width="0" style="40" hidden="1" customWidth="1"/>
    <col min="13317" max="13317" width="18.28515625" style="40" customWidth="1"/>
    <col min="13318" max="13318" width="17.5703125" style="40" customWidth="1"/>
    <col min="13319" max="13324" width="9" style="40" customWidth="1"/>
    <col min="13325" max="13568" width="9.140625" style="40"/>
    <col min="13569" max="13569" width="4.7109375" style="40" customWidth="1"/>
    <col min="13570" max="13570" width="19.85546875" style="40" customWidth="1"/>
    <col min="13571" max="13571" width="72.140625" style="40" customWidth="1"/>
    <col min="13572" max="13572" width="0" style="40" hidden="1" customWidth="1"/>
    <col min="13573" max="13573" width="18.28515625" style="40" customWidth="1"/>
    <col min="13574" max="13574" width="17.5703125" style="40" customWidth="1"/>
    <col min="13575" max="13580" width="9" style="40" customWidth="1"/>
    <col min="13581" max="13824" width="9.140625" style="40"/>
    <col min="13825" max="13825" width="4.7109375" style="40" customWidth="1"/>
    <col min="13826" max="13826" width="19.85546875" style="40" customWidth="1"/>
    <col min="13827" max="13827" width="72.140625" style="40" customWidth="1"/>
    <col min="13828" max="13828" width="0" style="40" hidden="1" customWidth="1"/>
    <col min="13829" max="13829" width="18.28515625" style="40" customWidth="1"/>
    <col min="13830" max="13830" width="17.5703125" style="40" customWidth="1"/>
    <col min="13831" max="13836" width="9" style="40" customWidth="1"/>
    <col min="13837" max="14080" width="9.140625" style="40"/>
    <col min="14081" max="14081" width="4.7109375" style="40" customWidth="1"/>
    <col min="14082" max="14082" width="19.85546875" style="40" customWidth="1"/>
    <col min="14083" max="14083" width="72.140625" style="40" customWidth="1"/>
    <col min="14084" max="14084" width="0" style="40" hidden="1" customWidth="1"/>
    <col min="14085" max="14085" width="18.28515625" style="40" customWidth="1"/>
    <col min="14086" max="14086" width="17.5703125" style="40" customWidth="1"/>
    <col min="14087" max="14092" width="9" style="40" customWidth="1"/>
    <col min="14093" max="14336" width="9.140625" style="40"/>
    <col min="14337" max="14337" width="4.7109375" style="40" customWidth="1"/>
    <col min="14338" max="14338" width="19.85546875" style="40" customWidth="1"/>
    <col min="14339" max="14339" width="72.140625" style="40" customWidth="1"/>
    <col min="14340" max="14340" width="0" style="40" hidden="1" customWidth="1"/>
    <col min="14341" max="14341" width="18.28515625" style="40" customWidth="1"/>
    <col min="14342" max="14342" width="17.5703125" style="40" customWidth="1"/>
    <col min="14343" max="14348" width="9" style="40" customWidth="1"/>
    <col min="14349" max="14592" width="9.140625" style="40"/>
    <col min="14593" max="14593" width="4.7109375" style="40" customWidth="1"/>
    <col min="14594" max="14594" width="19.85546875" style="40" customWidth="1"/>
    <col min="14595" max="14595" width="72.140625" style="40" customWidth="1"/>
    <col min="14596" max="14596" width="0" style="40" hidden="1" customWidth="1"/>
    <col min="14597" max="14597" width="18.28515625" style="40" customWidth="1"/>
    <col min="14598" max="14598" width="17.5703125" style="40" customWidth="1"/>
    <col min="14599" max="14604" width="9" style="40" customWidth="1"/>
    <col min="14605" max="14848" width="9.140625" style="40"/>
    <col min="14849" max="14849" width="4.7109375" style="40" customWidth="1"/>
    <col min="14850" max="14850" width="19.85546875" style="40" customWidth="1"/>
    <col min="14851" max="14851" width="72.140625" style="40" customWidth="1"/>
    <col min="14852" max="14852" width="0" style="40" hidden="1" customWidth="1"/>
    <col min="14853" max="14853" width="18.28515625" style="40" customWidth="1"/>
    <col min="14854" max="14854" width="17.5703125" style="40" customWidth="1"/>
    <col min="14855" max="14860" width="9" style="40" customWidth="1"/>
    <col min="14861" max="15104" width="9.140625" style="40"/>
    <col min="15105" max="15105" width="4.7109375" style="40" customWidth="1"/>
    <col min="15106" max="15106" width="19.85546875" style="40" customWidth="1"/>
    <col min="15107" max="15107" width="72.140625" style="40" customWidth="1"/>
    <col min="15108" max="15108" width="0" style="40" hidden="1" customWidth="1"/>
    <col min="15109" max="15109" width="18.28515625" style="40" customWidth="1"/>
    <col min="15110" max="15110" width="17.5703125" style="40" customWidth="1"/>
    <col min="15111" max="15116" width="9" style="40" customWidth="1"/>
    <col min="15117" max="15360" width="9.140625" style="40"/>
    <col min="15361" max="15361" width="4.7109375" style="40" customWidth="1"/>
    <col min="15362" max="15362" width="19.85546875" style="40" customWidth="1"/>
    <col min="15363" max="15363" width="72.140625" style="40" customWidth="1"/>
    <col min="15364" max="15364" width="0" style="40" hidden="1" customWidth="1"/>
    <col min="15365" max="15365" width="18.28515625" style="40" customWidth="1"/>
    <col min="15366" max="15366" width="17.5703125" style="40" customWidth="1"/>
    <col min="15367" max="15372" width="9" style="40" customWidth="1"/>
    <col min="15373" max="15616" width="9.140625" style="40"/>
    <col min="15617" max="15617" width="4.7109375" style="40" customWidth="1"/>
    <col min="15618" max="15618" width="19.85546875" style="40" customWidth="1"/>
    <col min="15619" max="15619" width="72.140625" style="40" customWidth="1"/>
    <col min="15620" max="15620" width="0" style="40" hidden="1" customWidth="1"/>
    <col min="15621" max="15621" width="18.28515625" style="40" customWidth="1"/>
    <col min="15622" max="15622" width="17.5703125" style="40" customWidth="1"/>
    <col min="15623" max="15628" width="9" style="40" customWidth="1"/>
    <col min="15629" max="15872" width="9.140625" style="40"/>
    <col min="15873" max="15873" width="4.7109375" style="40" customWidth="1"/>
    <col min="15874" max="15874" width="19.85546875" style="40" customWidth="1"/>
    <col min="15875" max="15875" width="72.140625" style="40" customWidth="1"/>
    <col min="15876" max="15876" width="0" style="40" hidden="1" customWidth="1"/>
    <col min="15877" max="15877" width="18.28515625" style="40" customWidth="1"/>
    <col min="15878" max="15878" width="17.5703125" style="40" customWidth="1"/>
    <col min="15879" max="15884" width="9" style="40" customWidth="1"/>
    <col min="15885" max="16128" width="9.140625" style="40"/>
    <col min="16129" max="16129" width="4.7109375" style="40" customWidth="1"/>
    <col min="16130" max="16130" width="19.85546875" style="40" customWidth="1"/>
    <col min="16131" max="16131" width="72.140625" style="40" customWidth="1"/>
    <col min="16132" max="16132" width="0" style="40" hidden="1" customWidth="1"/>
    <col min="16133" max="16133" width="18.28515625" style="40" customWidth="1"/>
    <col min="16134" max="16134" width="17.5703125" style="40" customWidth="1"/>
    <col min="16135" max="16140" width="9" style="40" customWidth="1"/>
    <col min="16141" max="16384" width="9.140625" style="40"/>
  </cols>
  <sheetData>
    <row r="1" spans="2:7" ht="15">
      <c r="D1"/>
      <c r="E1"/>
      <c r="F1" s="90" t="s">
        <v>104</v>
      </c>
    </row>
    <row r="2" spans="2:7" ht="14.25">
      <c r="D2" s="144" t="s">
        <v>115</v>
      </c>
      <c r="E2" s="144"/>
      <c r="F2" s="144"/>
    </row>
    <row r="3" spans="2:7" ht="14.25">
      <c r="D3" s="145" t="s">
        <v>116</v>
      </c>
      <c r="E3" s="145"/>
      <c r="F3" s="145"/>
    </row>
    <row r="4" spans="2:7" ht="14.25" customHeight="1"/>
    <row r="5" spans="2:7" ht="60" customHeight="1">
      <c r="B5" s="178" t="s">
        <v>109</v>
      </c>
      <c r="C5" s="178"/>
      <c r="D5" s="178"/>
      <c r="E5" s="178"/>
      <c r="F5" s="178"/>
      <c r="G5" s="133"/>
    </row>
    <row r="7" spans="2:7" ht="17.25">
      <c r="B7" s="176" t="s">
        <v>81</v>
      </c>
      <c r="C7" s="176"/>
      <c r="D7" s="176"/>
      <c r="E7" s="176"/>
      <c r="F7" s="176"/>
    </row>
    <row r="8" spans="2:7" ht="15" customHeight="1">
      <c r="B8" s="41" t="s">
        <v>97</v>
      </c>
    </row>
    <row r="10" spans="2:7" ht="14.25">
      <c r="B10" s="42" t="s">
        <v>48</v>
      </c>
      <c r="C10" s="42" t="s">
        <v>49</v>
      </c>
    </row>
    <row r="11" spans="2:7" ht="15" customHeight="1">
      <c r="B11" s="43" t="s">
        <v>87</v>
      </c>
      <c r="C11" s="44" t="s">
        <v>88</v>
      </c>
    </row>
    <row r="12" spans="2:7" ht="12" customHeight="1">
      <c r="B12" s="45"/>
      <c r="C12" s="45"/>
    </row>
    <row r="13" spans="2:7" ht="19.5" customHeight="1">
      <c r="B13" s="46" t="s">
        <v>50</v>
      </c>
      <c r="C13" s="47"/>
    </row>
    <row r="14" spans="2:7" ht="32.25" customHeight="1">
      <c r="B14" s="48" t="s">
        <v>51</v>
      </c>
      <c r="C14" s="49" t="s">
        <v>87</v>
      </c>
      <c r="D14" s="170" t="s">
        <v>52</v>
      </c>
      <c r="E14" s="171"/>
      <c r="F14" s="172"/>
      <c r="G14" s="50"/>
    </row>
    <row r="15" spans="2:7" ht="27">
      <c r="B15" s="48" t="s">
        <v>53</v>
      </c>
      <c r="C15" s="49" t="s">
        <v>54</v>
      </c>
      <c r="D15" s="51" t="s">
        <v>7</v>
      </c>
      <c r="E15" s="51" t="s">
        <v>8</v>
      </c>
      <c r="F15" s="51" t="s">
        <v>9</v>
      </c>
      <c r="G15" s="50"/>
    </row>
    <row r="16" spans="2:7" ht="75.75" customHeight="1">
      <c r="B16" s="48" t="s">
        <v>55</v>
      </c>
      <c r="C16" s="49" t="s">
        <v>89</v>
      </c>
      <c r="D16" s="173"/>
      <c r="E16" s="173"/>
      <c r="F16" s="173"/>
    </row>
    <row r="17" spans="2:7" ht="90" customHeight="1">
      <c r="B17" s="52" t="s">
        <v>56</v>
      </c>
      <c r="C17" s="49" t="s">
        <v>90</v>
      </c>
      <c r="D17" s="174"/>
      <c r="E17" s="174"/>
      <c r="F17" s="174"/>
    </row>
    <row r="18" spans="2:7">
      <c r="B18" s="52" t="s">
        <v>57</v>
      </c>
      <c r="C18" s="49" t="s">
        <v>58</v>
      </c>
      <c r="D18" s="174"/>
      <c r="E18" s="174"/>
      <c r="F18" s="174"/>
    </row>
    <row r="19" spans="2:7" ht="27">
      <c r="B19" s="52" t="s">
        <v>59</v>
      </c>
      <c r="C19" s="49" t="s">
        <v>91</v>
      </c>
      <c r="D19" s="175"/>
      <c r="E19" s="175"/>
      <c r="F19" s="175"/>
    </row>
    <row r="20" spans="2:7" ht="15" customHeight="1">
      <c r="B20" s="168" t="s">
        <v>60</v>
      </c>
      <c r="C20" s="169"/>
      <c r="D20" s="48"/>
      <c r="E20" s="48"/>
      <c r="F20" s="48"/>
      <c r="G20" s="50"/>
    </row>
    <row r="21" spans="2:7" ht="16.5" customHeight="1">
      <c r="B21" s="53" t="s">
        <v>61</v>
      </c>
      <c r="C21" s="54"/>
      <c r="D21" s="55" t="e">
        <f>'Հավելված 5'!D21</f>
        <v>#REF!</v>
      </c>
      <c r="E21" s="55">
        <f>'Հավելված 5'!E21</f>
        <v>72503.826986999949</v>
      </c>
      <c r="F21" s="55">
        <f>'Հավելված 5'!F21</f>
        <v>72503.826986999949</v>
      </c>
    </row>
    <row r="22" spans="2:7" ht="16.5" customHeight="1">
      <c r="B22" s="46" t="s">
        <v>50</v>
      </c>
      <c r="C22" s="47"/>
    </row>
    <row r="23" spans="2:7" ht="33.75" customHeight="1">
      <c r="B23" s="48" t="s">
        <v>51</v>
      </c>
      <c r="C23" s="49" t="s">
        <v>87</v>
      </c>
      <c r="D23" s="170" t="s">
        <v>52</v>
      </c>
      <c r="E23" s="171"/>
      <c r="F23" s="172"/>
    </row>
    <row r="24" spans="2:7" ht="16.5" customHeight="1">
      <c r="B24" s="48" t="s">
        <v>53</v>
      </c>
      <c r="C24" s="49">
        <v>31001</v>
      </c>
      <c r="D24" s="51" t="s">
        <v>7</v>
      </c>
      <c r="E24" s="51" t="s">
        <v>8</v>
      </c>
      <c r="F24" s="51" t="s">
        <v>9</v>
      </c>
    </row>
    <row r="25" spans="2:7" ht="38.25" customHeight="1">
      <c r="B25" s="48" t="s">
        <v>55</v>
      </c>
      <c r="C25" s="49" t="s">
        <v>151</v>
      </c>
      <c r="D25" s="173"/>
      <c r="E25" s="173"/>
      <c r="F25" s="173"/>
    </row>
    <row r="26" spans="2:7" ht="45.75" customHeight="1">
      <c r="B26" s="52" t="s">
        <v>56</v>
      </c>
      <c r="C26" s="49" t="s">
        <v>152</v>
      </c>
      <c r="D26" s="174"/>
      <c r="E26" s="174"/>
      <c r="F26" s="174"/>
    </row>
    <row r="27" spans="2:7" ht="43.5" customHeight="1">
      <c r="B27" s="52" t="s">
        <v>57</v>
      </c>
      <c r="C27" s="49" t="s">
        <v>153</v>
      </c>
      <c r="D27" s="174"/>
      <c r="E27" s="174"/>
      <c r="F27" s="174"/>
    </row>
    <row r="28" spans="2:7" ht="31.5" customHeight="1">
      <c r="B28" s="52" t="s">
        <v>59</v>
      </c>
      <c r="C28" s="49" t="s">
        <v>91</v>
      </c>
      <c r="D28" s="175"/>
      <c r="E28" s="175"/>
      <c r="F28" s="175"/>
    </row>
    <row r="29" spans="2:7" ht="16.5" customHeight="1">
      <c r="B29" s="168" t="s">
        <v>60</v>
      </c>
      <c r="C29" s="169"/>
      <c r="D29" s="48"/>
      <c r="E29" s="48"/>
      <c r="F29" s="48"/>
    </row>
    <row r="30" spans="2:7" ht="16.5" customHeight="1">
      <c r="B30" s="53" t="s">
        <v>61</v>
      </c>
      <c r="C30" s="54"/>
      <c r="D30" s="55" t="e">
        <f>'Հավելված 5'!D30</f>
        <v>#REF!</v>
      </c>
      <c r="E30" s="55">
        <f>'Հավելված 5'!E30</f>
        <v>-6660.0278099999996</v>
      </c>
      <c r="F30" s="55">
        <f>'Հավելված 5'!F30</f>
        <v>-6660.0278099999996</v>
      </c>
    </row>
    <row r="31" spans="2:7" ht="16.5" customHeight="1">
      <c r="B31" s="46" t="s">
        <v>50</v>
      </c>
      <c r="C31" s="47"/>
    </row>
    <row r="32" spans="2:7" ht="39.75" customHeight="1">
      <c r="B32" s="48" t="s">
        <v>51</v>
      </c>
      <c r="C32" s="49" t="s">
        <v>87</v>
      </c>
      <c r="D32" s="170" t="s">
        <v>52</v>
      </c>
      <c r="E32" s="171"/>
      <c r="F32" s="172"/>
    </row>
    <row r="33" spans="2:6" ht="16.5" customHeight="1">
      <c r="B33" s="48" t="s">
        <v>53</v>
      </c>
      <c r="C33" s="49">
        <v>31002</v>
      </c>
      <c r="D33" s="51" t="s">
        <v>7</v>
      </c>
      <c r="E33" s="51" t="s">
        <v>8</v>
      </c>
      <c r="F33" s="51" t="s">
        <v>9</v>
      </c>
    </row>
    <row r="34" spans="2:6" ht="39.75" customHeight="1">
      <c r="B34" s="48" t="s">
        <v>55</v>
      </c>
      <c r="C34" s="49" t="s">
        <v>1467</v>
      </c>
      <c r="D34" s="173"/>
      <c r="E34" s="173"/>
      <c r="F34" s="173"/>
    </row>
    <row r="35" spans="2:6" ht="88.5" customHeight="1">
      <c r="B35" s="52" t="s">
        <v>56</v>
      </c>
      <c r="C35" s="49" t="s">
        <v>1468</v>
      </c>
      <c r="D35" s="174"/>
      <c r="E35" s="174"/>
      <c r="F35" s="174"/>
    </row>
    <row r="36" spans="2:6" ht="45.75" customHeight="1">
      <c r="B36" s="52" t="s">
        <v>57</v>
      </c>
      <c r="C36" s="49" t="s">
        <v>153</v>
      </c>
      <c r="D36" s="174"/>
      <c r="E36" s="174"/>
      <c r="F36" s="174"/>
    </row>
    <row r="37" spans="2:6" ht="27">
      <c r="B37" s="52" t="s">
        <v>59</v>
      </c>
      <c r="C37" s="49" t="s">
        <v>91</v>
      </c>
      <c r="D37" s="175"/>
      <c r="E37" s="175"/>
      <c r="F37" s="175"/>
    </row>
    <row r="38" spans="2:6" ht="16.5" customHeight="1">
      <c r="B38" s="168" t="s">
        <v>60</v>
      </c>
      <c r="C38" s="169"/>
      <c r="D38" s="48"/>
      <c r="E38" s="48"/>
      <c r="F38" s="48"/>
    </row>
    <row r="39" spans="2:6" ht="16.5" customHeight="1">
      <c r="B39" s="53" t="s">
        <v>61</v>
      </c>
      <c r="C39" s="54"/>
      <c r="D39" s="55" t="e">
        <f>'Հավելված 5'!D39</f>
        <v>#REF!</v>
      </c>
      <c r="E39" s="55">
        <f>'Հավելված 5'!E39</f>
        <v>-33380.779000000002</v>
      </c>
      <c r="F39" s="55">
        <f>'Հավելված 5'!F39</f>
        <v>-33380.779000000002</v>
      </c>
    </row>
    <row r="40" spans="2:6" ht="16.5" customHeight="1">
      <c r="B40" s="46" t="s">
        <v>50</v>
      </c>
      <c r="C40" s="47"/>
    </row>
    <row r="41" spans="2:6" ht="33.75" customHeight="1">
      <c r="B41" s="48" t="s">
        <v>51</v>
      </c>
      <c r="C41" s="49" t="s">
        <v>87</v>
      </c>
      <c r="D41" s="170" t="s">
        <v>52</v>
      </c>
      <c r="E41" s="171"/>
      <c r="F41" s="172"/>
    </row>
    <row r="42" spans="2:6" ht="16.5" customHeight="1">
      <c r="B42" s="48" t="s">
        <v>53</v>
      </c>
      <c r="C42" s="49">
        <v>31003</v>
      </c>
      <c r="D42" s="51" t="s">
        <v>7</v>
      </c>
      <c r="E42" s="51" t="s">
        <v>8</v>
      </c>
      <c r="F42" s="51" t="s">
        <v>9</v>
      </c>
    </row>
    <row r="43" spans="2:6" ht="48" customHeight="1">
      <c r="B43" s="48" t="s">
        <v>55</v>
      </c>
      <c r="C43" s="49" t="s">
        <v>1469</v>
      </c>
      <c r="D43" s="173"/>
      <c r="E43" s="173"/>
      <c r="F43" s="173"/>
    </row>
    <row r="44" spans="2:6" ht="48.75" customHeight="1">
      <c r="B44" s="52" t="s">
        <v>56</v>
      </c>
      <c r="C44" s="49" t="s">
        <v>1470</v>
      </c>
      <c r="D44" s="174"/>
      <c r="E44" s="174"/>
      <c r="F44" s="174"/>
    </row>
    <row r="45" spans="2:6" ht="43.5" customHeight="1">
      <c r="B45" s="52" t="s">
        <v>57</v>
      </c>
      <c r="C45" s="49" t="s">
        <v>153</v>
      </c>
      <c r="D45" s="174"/>
      <c r="E45" s="174"/>
      <c r="F45" s="174"/>
    </row>
    <row r="46" spans="2:6" ht="27">
      <c r="B46" s="52" t="s">
        <v>59</v>
      </c>
      <c r="C46" s="49" t="s">
        <v>91</v>
      </c>
      <c r="D46" s="175"/>
      <c r="E46" s="175"/>
      <c r="F46" s="175"/>
    </row>
    <row r="47" spans="2:6" ht="16.5" customHeight="1">
      <c r="B47" s="168" t="s">
        <v>60</v>
      </c>
      <c r="C47" s="169"/>
      <c r="D47" s="48"/>
      <c r="E47" s="48"/>
      <c r="F47" s="48"/>
    </row>
    <row r="48" spans="2:6" ht="16.5" customHeight="1">
      <c r="B48" s="53" t="s">
        <v>61</v>
      </c>
      <c r="C48" s="54"/>
      <c r="D48" s="55" t="e">
        <f>'Հավելված 1'!#REF!</f>
        <v>#REF!</v>
      </c>
      <c r="E48" s="55">
        <f>'Հավելված 1'!E37</f>
        <v>-28429.999980000001</v>
      </c>
      <c r="F48" s="55">
        <f>'Հավելված 1'!F37</f>
        <v>-28429.999980000001</v>
      </c>
    </row>
    <row r="49" spans="2:6" ht="16.5" customHeight="1">
      <c r="B49" s="46" t="s">
        <v>50</v>
      </c>
      <c r="C49" s="47"/>
    </row>
    <row r="50" spans="2:6" ht="33.75" customHeight="1">
      <c r="B50" s="48" t="s">
        <v>51</v>
      </c>
      <c r="C50" s="49" t="s">
        <v>87</v>
      </c>
      <c r="D50" s="170" t="s">
        <v>52</v>
      </c>
      <c r="E50" s="171"/>
      <c r="F50" s="172"/>
    </row>
    <row r="51" spans="2:6" ht="16.5" customHeight="1">
      <c r="B51" s="48" t="s">
        <v>53</v>
      </c>
      <c r="C51" s="49">
        <v>31005</v>
      </c>
      <c r="D51" s="51" t="s">
        <v>7</v>
      </c>
      <c r="E51" s="51" t="s">
        <v>8</v>
      </c>
      <c r="F51" s="51" t="s">
        <v>9</v>
      </c>
    </row>
    <row r="52" spans="2:6" ht="54">
      <c r="B52" s="48" t="s">
        <v>55</v>
      </c>
      <c r="C52" s="49" t="s">
        <v>154</v>
      </c>
      <c r="D52" s="173"/>
      <c r="E52" s="173"/>
      <c r="F52" s="173"/>
    </row>
    <row r="53" spans="2:6" ht="33.75" customHeight="1">
      <c r="B53" s="52" t="s">
        <v>56</v>
      </c>
      <c r="C53" s="49" t="s">
        <v>155</v>
      </c>
      <c r="D53" s="174"/>
      <c r="E53" s="174"/>
      <c r="F53" s="174"/>
    </row>
    <row r="54" spans="2:6" ht="45.75" customHeight="1">
      <c r="B54" s="52" t="s">
        <v>57</v>
      </c>
      <c r="C54" s="49" t="s">
        <v>153</v>
      </c>
      <c r="D54" s="174"/>
      <c r="E54" s="174"/>
      <c r="F54" s="174"/>
    </row>
    <row r="55" spans="2:6" ht="20.25" customHeight="1">
      <c r="B55" s="52" t="s">
        <v>59</v>
      </c>
      <c r="C55" s="49" t="s">
        <v>91</v>
      </c>
      <c r="D55" s="175"/>
      <c r="E55" s="175"/>
      <c r="F55" s="175"/>
    </row>
    <row r="56" spans="2:6" ht="16.5" customHeight="1">
      <c r="B56" s="168" t="s">
        <v>60</v>
      </c>
      <c r="C56" s="169"/>
      <c r="D56" s="48"/>
      <c r="E56" s="48"/>
      <c r="F56" s="48"/>
    </row>
    <row r="57" spans="2:6" ht="16.5" customHeight="1">
      <c r="B57" s="53" t="s">
        <v>61</v>
      </c>
      <c r="C57" s="54"/>
      <c r="D57" s="55" t="e">
        <f>'Հավելված 5'!D57</f>
        <v>#REF!</v>
      </c>
      <c r="E57" s="55">
        <f>'Հավելված 5'!E57</f>
        <v>-4033.02</v>
      </c>
      <c r="F57" s="55">
        <f>'Հավելված 5'!F57</f>
        <v>-4033.02</v>
      </c>
    </row>
    <row r="58" spans="2:6" ht="16.5" customHeight="1">
      <c r="B58" s="105"/>
      <c r="C58" s="105"/>
      <c r="D58" s="106"/>
      <c r="E58" s="106"/>
      <c r="F58" s="106"/>
    </row>
    <row r="60" spans="2:6" ht="17.25">
      <c r="B60" s="176" t="s">
        <v>92</v>
      </c>
      <c r="C60" s="176"/>
      <c r="D60" s="176"/>
      <c r="E60" s="176"/>
      <c r="F60" s="176"/>
    </row>
    <row r="61" spans="2:6" ht="15" customHeight="1">
      <c r="B61" s="41" t="s">
        <v>86</v>
      </c>
    </row>
    <row r="63" spans="2:6" ht="14.25">
      <c r="B63" s="42" t="s">
        <v>48</v>
      </c>
      <c r="C63" s="42" t="s">
        <v>49</v>
      </c>
    </row>
    <row r="64" spans="2:6" ht="15" customHeight="1">
      <c r="B64" s="43" t="s">
        <v>93</v>
      </c>
      <c r="C64" s="44" t="s">
        <v>94</v>
      </c>
    </row>
    <row r="65" spans="2:7" ht="12" customHeight="1">
      <c r="B65" s="45"/>
      <c r="C65" s="45"/>
    </row>
    <row r="66" spans="2:7" ht="19.5" customHeight="1">
      <c r="B66" s="46" t="s">
        <v>50</v>
      </c>
      <c r="C66" s="47"/>
    </row>
    <row r="67" spans="2:7" ht="32.25" customHeight="1">
      <c r="B67" s="48" t="s">
        <v>51</v>
      </c>
      <c r="C67" s="49" t="s">
        <v>93</v>
      </c>
      <c r="D67" s="170" t="s">
        <v>4</v>
      </c>
      <c r="E67" s="171"/>
      <c r="F67" s="172"/>
      <c r="G67" s="50"/>
    </row>
    <row r="68" spans="2:7" ht="27">
      <c r="B68" s="48" t="s">
        <v>53</v>
      </c>
      <c r="C68" s="49" t="s">
        <v>54</v>
      </c>
      <c r="D68" s="51" t="s">
        <v>7</v>
      </c>
      <c r="E68" s="51" t="s">
        <v>8</v>
      </c>
      <c r="F68" s="51" t="s">
        <v>9</v>
      </c>
      <c r="G68" s="50"/>
    </row>
    <row r="69" spans="2:7">
      <c r="B69" s="48" t="s">
        <v>55</v>
      </c>
      <c r="C69" s="49" t="s">
        <v>94</v>
      </c>
      <c r="D69" s="173"/>
      <c r="E69" s="173"/>
      <c r="F69" s="173"/>
    </row>
    <row r="70" spans="2:7" ht="76.5" customHeight="1">
      <c r="B70" s="52" t="s">
        <v>56</v>
      </c>
      <c r="C70" s="49" t="s">
        <v>95</v>
      </c>
      <c r="D70" s="174"/>
      <c r="E70" s="174"/>
      <c r="F70" s="174"/>
    </row>
    <row r="71" spans="2:7" ht="19.5" customHeight="1">
      <c r="B71" s="52" t="s">
        <v>57</v>
      </c>
      <c r="C71" s="49" t="s">
        <v>58</v>
      </c>
      <c r="D71" s="174"/>
      <c r="E71" s="174"/>
      <c r="F71" s="174"/>
    </row>
    <row r="72" spans="2:7" ht="27">
      <c r="B72" s="52" t="s">
        <v>59</v>
      </c>
      <c r="C72" s="49" t="s">
        <v>96</v>
      </c>
      <c r="D72" s="175"/>
      <c r="E72" s="175"/>
      <c r="F72" s="175"/>
    </row>
    <row r="73" spans="2:7" ht="15" customHeight="1">
      <c r="B73" s="168" t="s">
        <v>60</v>
      </c>
      <c r="C73" s="169"/>
      <c r="D73" s="48"/>
      <c r="E73" s="48"/>
      <c r="F73" s="48"/>
      <c r="G73" s="50"/>
    </row>
    <row r="74" spans="2:7" ht="16.5" customHeight="1">
      <c r="B74" s="53" t="s">
        <v>61</v>
      </c>
      <c r="C74" s="54"/>
      <c r="D74" s="55" t="e">
        <f>'Հավելված 5'!D74</f>
        <v>#REF!</v>
      </c>
      <c r="E74" s="55">
        <f>'Հավելված 5'!E74</f>
        <v>347038.85698699998</v>
      </c>
      <c r="F74" s="55">
        <f>'Հավելված 5'!F74</f>
        <v>347038.85698699998</v>
      </c>
    </row>
    <row r="75" spans="2:7" ht="19.5" customHeight="1">
      <c r="B75" s="46" t="s">
        <v>50</v>
      </c>
      <c r="C75" s="47"/>
    </row>
    <row r="76" spans="2:7" ht="36" customHeight="1">
      <c r="B76" s="48" t="s">
        <v>51</v>
      </c>
      <c r="C76" s="49" t="s">
        <v>93</v>
      </c>
      <c r="D76" s="170" t="s">
        <v>52</v>
      </c>
      <c r="E76" s="171"/>
      <c r="F76" s="172"/>
      <c r="G76" s="50"/>
    </row>
    <row r="77" spans="2:7" ht="27">
      <c r="B77" s="48" t="s">
        <v>53</v>
      </c>
      <c r="C77" s="49" t="s">
        <v>54</v>
      </c>
      <c r="D77" s="51" t="s">
        <v>7</v>
      </c>
      <c r="E77" s="51" t="s">
        <v>8</v>
      </c>
      <c r="F77" s="51" t="s">
        <v>9</v>
      </c>
      <c r="G77" s="50"/>
    </row>
    <row r="78" spans="2:7" ht="19.5" customHeight="1">
      <c r="B78" s="48" t="s">
        <v>55</v>
      </c>
      <c r="C78" s="49" t="s">
        <v>94</v>
      </c>
      <c r="D78" s="173"/>
      <c r="E78" s="173"/>
      <c r="F78" s="173"/>
    </row>
    <row r="79" spans="2:7" ht="91.5" customHeight="1">
      <c r="B79" s="52" t="s">
        <v>56</v>
      </c>
      <c r="C79" s="49" t="s">
        <v>95</v>
      </c>
      <c r="D79" s="174"/>
      <c r="E79" s="174"/>
      <c r="F79" s="174"/>
    </row>
    <row r="80" spans="2:7" ht="20.25" customHeight="1">
      <c r="B80" s="52" t="s">
        <v>57</v>
      </c>
      <c r="C80" s="49" t="s">
        <v>58</v>
      </c>
      <c r="D80" s="174"/>
      <c r="E80" s="174"/>
      <c r="F80" s="174"/>
    </row>
    <row r="81" spans="2:7" ht="27">
      <c r="B81" s="52" t="s">
        <v>59</v>
      </c>
      <c r="C81" s="49" t="s">
        <v>96</v>
      </c>
      <c r="D81" s="175"/>
      <c r="E81" s="175"/>
      <c r="F81" s="175"/>
    </row>
    <row r="82" spans="2:7" ht="15" customHeight="1">
      <c r="B82" s="168" t="s">
        <v>60</v>
      </c>
      <c r="C82" s="169"/>
      <c r="D82" s="48"/>
      <c r="E82" s="48"/>
      <c r="F82" s="48"/>
      <c r="G82" s="50"/>
    </row>
    <row r="83" spans="2:7" ht="15" customHeight="1">
      <c r="B83" s="53" t="s">
        <v>61</v>
      </c>
      <c r="C83" s="54"/>
      <c r="D83" s="55" t="e">
        <f t="shared" ref="D83:F83" si="0">-D74</f>
        <v>#REF!</v>
      </c>
      <c r="E83" s="55">
        <f t="shared" si="0"/>
        <v>-347038.85698699998</v>
      </c>
      <c r="F83" s="55">
        <f t="shared" si="0"/>
        <v>-347038.85698699998</v>
      </c>
    </row>
  </sheetData>
  <mergeCells count="40">
    <mergeCell ref="B47:C47"/>
    <mergeCell ref="B82:C82"/>
    <mergeCell ref="B56:C56"/>
    <mergeCell ref="B60:F60"/>
    <mergeCell ref="D67:F67"/>
    <mergeCell ref="D69:D72"/>
    <mergeCell ref="E69:E72"/>
    <mergeCell ref="F69:F72"/>
    <mergeCell ref="B73:C73"/>
    <mergeCell ref="D76:F76"/>
    <mergeCell ref="D78:D81"/>
    <mergeCell ref="E78:E81"/>
    <mergeCell ref="F78:F81"/>
    <mergeCell ref="D50:F50"/>
    <mergeCell ref="D52:D55"/>
    <mergeCell ref="E52:E55"/>
    <mergeCell ref="B38:C38"/>
    <mergeCell ref="D41:F41"/>
    <mergeCell ref="D43:D46"/>
    <mergeCell ref="E43:E46"/>
    <mergeCell ref="F43:F46"/>
    <mergeCell ref="F52:F55"/>
    <mergeCell ref="D32:F32"/>
    <mergeCell ref="D34:D37"/>
    <mergeCell ref="E34:E37"/>
    <mergeCell ref="F34:F37"/>
    <mergeCell ref="B29:C29"/>
    <mergeCell ref="D2:F2"/>
    <mergeCell ref="D3:F3"/>
    <mergeCell ref="B7:F7"/>
    <mergeCell ref="D14:F14"/>
    <mergeCell ref="D16:D19"/>
    <mergeCell ref="E16:E19"/>
    <mergeCell ref="F16:F19"/>
    <mergeCell ref="B20:C20"/>
    <mergeCell ref="D23:F23"/>
    <mergeCell ref="D25:D28"/>
    <mergeCell ref="E25:E28"/>
    <mergeCell ref="F25:F28"/>
    <mergeCell ref="B5:F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9"/>
  <sheetViews>
    <sheetView workbookViewId="0">
      <selection activeCell="I997" sqref="I997"/>
    </sheetView>
  </sheetViews>
  <sheetFormatPr defaultRowHeight="17.25"/>
  <cols>
    <col min="1" max="1" width="20" style="57" customWidth="1"/>
    <col min="2" max="2" width="36.85546875" style="58" customWidth="1"/>
    <col min="3" max="3" width="9.7109375" style="58" customWidth="1"/>
    <col min="4" max="4" width="7.28515625" style="58" customWidth="1"/>
    <col min="5" max="5" width="15.42578125" style="59" customWidth="1"/>
    <col min="6" max="6" width="9.140625" style="59" customWidth="1"/>
    <col min="7" max="7" width="22" style="59" customWidth="1"/>
    <col min="8" max="8" width="21.42578125" style="58" customWidth="1"/>
    <col min="9" max="9" width="9.140625" style="58"/>
    <col min="10" max="10" width="19.140625" style="58" bestFit="1" customWidth="1"/>
    <col min="11" max="16384" width="9.140625" style="58"/>
  </cols>
  <sheetData>
    <row r="1" spans="1:7" s="56" customFormat="1">
      <c r="A1" s="109"/>
      <c r="B1" s="109"/>
      <c r="C1" s="109"/>
      <c r="D1" s="109"/>
      <c r="E1" s="109"/>
      <c r="F1" s="109"/>
      <c r="G1" s="116" t="s">
        <v>178</v>
      </c>
    </row>
    <row r="2" spans="1:7" s="56" customFormat="1">
      <c r="A2" s="109"/>
      <c r="B2" s="109"/>
      <c r="C2" s="109"/>
      <c r="D2" s="109"/>
      <c r="E2" s="144" t="s">
        <v>115</v>
      </c>
      <c r="F2" s="144"/>
      <c r="G2" s="144"/>
    </row>
    <row r="3" spans="1:7" s="56" customFormat="1">
      <c r="A3" s="109"/>
      <c r="B3" s="109"/>
      <c r="C3" s="109"/>
      <c r="D3" s="109"/>
      <c r="E3" s="145" t="s">
        <v>116</v>
      </c>
      <c r="F3" s="145"/>
      <c r="G3" s="145"/>
    </row>
    <row r="5" spans="1:7" ht="46.5" customHeight="1">
      <c r="A5" s="200" t="s">
        <v>110</v>
      </c>
      <c r="B5" s="200"/>
      <c r="C5" s="200"/>
      <c r="D5" s="200"/>
      <c r="E5" s="200"/>
      <c r="F5" s="200"/>
      <c r="G5" s="200"/>
    </row>
    <row r="6" spans="1:7">
      <c r="A6" s="199"/>
      <c r="B6" s="199"/>
      <c r="C6" s="199"/>
      <c r="D6" s="199"/>
      <c r="E6" s="199"/>
      <c r="F6" s="199"/>
      <c r="G6" s="199"/>
    </row>
    <row r="7" spans="1:7" ht="42" customHeight="1">
      <c r="A7" s="193" t="s">
        <v>62</v>
      </c>
      <c r="B7" s="195" t="s">
        <v>63</v>
      </c>
      <c r="C7" s="195" t="s">
        <v>64</v>
      </c>
      <c r="D7" s="195" t="s">
        <v>65</v>
      </c>
      <c r="E7" s="197" t="s">
        <v>66</v>
      </c>
      <c r="F7" s="182" t="s">
        <v>67</v>
      </c>
      <c r="G7" s="183"/>
    </row>
    <row r="8" spans="1:7" ht="27">
      <c r="A8" s="194"/>
      <c r="B8" s="196"/>
      <c r="C8" s="196"/>
      <c r="D8" s="196"/>
      <c r="E8" s="198"/>
      <c r="F8" s="67" t="s">
        <v>68</v>
      </c>
      <c r="G8" s="67" t="s">
        <v>69</v>
      </c>
    </row>
    <row r="9" spans="1:7" s="61" customFormat="1">
      <c r="A9" s="184" t="s">
        <v>70</v>
      </c>
      <c r="B9" s="185"/>
      <c r="C9" s="185"/>
      <c r="D9" s="185"/>
      <c r="E9" s="185"/>
      <c r="F9" s="186"/>
      <c r="G9" s="60"/>
    </row>
    <row r="10" spans="1:7" ht="34.5">
      <c r="A10" s="112" t="s">
        <v>98</v>
      </c>
      <c r="B10" s="113" t="s">
        <v>99</v>
      </c>
      <c r="C10" s="113" t="s">
        <v>100</v>
      </c>
      <c r="D10" s="187" t="s">
        <v>101</v>
      </c>
      <c r="E10" s="188"/>
      <c r="F10" s="189"/>
      <c r="G10" s="110">
        <f>G11+G923+G961+G986+G993</f>
        <v>-257038.85683999988</v>
      </c>
    </row>
    <row r="11" spans="1:7" ht="75" customHeight="1">
      <c r="A11" s="111" t="s">
        <v>102</v>
      </c>
      <c r="B11" s="190" t="s">
        <v>80</v>
      </c>
      <c r="C11" s="191"/>
      <c r="D11" s="191"/>
      <c r="E11" s="191"/>
      <c r="F11" s="192"/>
      <c r="G11" s="110">
        <f>G12+G919</f>
        <v>-184535.03004999988</v>
      </c>
    </row>
    <row r="12" spans="1:7">
      <c r="A12" s="179" t="s">
        <v>103</v>
      </c>
      <c r="B12" s="180"/>
      <c r="C12" s="180"/>
      <c r="D12" s="180"/>
      <c r="E12" s="180"/>
      <c r="F12" s="181"/>
      <c r="G12" s="110">
        <f>SUM(G13:G918)</f>
        <v>-179192.74704999989</v>
      </c>
    </row>
    <row r="13" spans="1:7">
      <c r="A13" s="63" t="s">
        <v>309</v>
      </c>
      <c r="B13" s="68" t="s">
        <v>433</v>
      </c>
      <c r="C13" s="68" t="s">
        <v>112</v>
      </c>
      <c r="D13" s="68" t="s">
        <v>113</v>
      </c>
      <c r="E13" s="64" t="s">
        <v>111</v>
      </c>
      <c r="F13" s="64" t="s">
        <v>111</v>
      </c>
      <c r="G13" s="62">
        <v>-65.000399999999999</v>
      </c>
    </row>
    <row r="14" spans="1:7">
      <c r="A14" s="63" t="s">
        <v>310</v>
      </c>
      <c r="B14" s="68" t="s">
        <v>434</v>
      </c>
      <c r="C14" s="68" t="s">
        <v>112</v>
      </c>
      <c r="D14" s="68" t="s">
        <v>113</v>
      </c>
      <c r="E14" s="64" t="s">
        <v>111</v>
      </c>
      <c r="F14" s="64" t="s">
        <v>111</v>
      </c>
      <c r="G14" s="62">
        <v>-27</v>
      </c>
    </row>
    <row r="15" spans="1:7">
      <c r="A15" s="63" t="s">
        <v>311</v>
      </c>
      <c r="B15" s="68" t="s">
        <v>435</v>
      </c>
      <c r="C15" s="68" t="s">
        <v>112</v>
      </c>
      <c r="D15" s="68" t="s">
        <v>113</v>
      </c>
      <c r="E15" s="64" t="s">
        <v>111</v>
      </c>
      <c r="F15" s="64" t="s">
        <v>111</v>
      </c>
      <c r="G15" s="62">
        <v>-50.08</v>
      </c>
    </row>
    <row r="16" spans="1:7">
      <c r="A16" s="63" t="s">
        <v>312</v>
      </c>
      <c r="B16" s="68" t="s">
        <v>436</v>
      </c>
      <c r="C16" s="68" t="s">
        <v>112</v>
      </c>
      <c r="D16" s="68" t="s">
        <v>113</v>
      </c>
      <c r="E16" s="64" t="s">
        <v>111</v>
      </c>
      <c r="F16" s="64" t="s">
        <v>111</v>
      </c>
      <c r="G16" s="62">
        <v>-58.5</v>
      </c>
    </row>
    <row r="17" spans="1:7">
      <c r="A17" s="63" t="s">
        <v>313</v>
      </c>
      <c r="B17" s="68" t="s">
        <v>437</v>
      </c>
      <c r="C17" s="68" t="s">
        <v>112</v>
      </c>
      <c r="D17" s="68" t="s">
        <v>113</v>
      </c>
      <c r="E17" s="64" t="s">
        <v>111</v>
      </c>
      <c r="F17" s="64" t="s">
        <v>111</v>
      </c>
      <c r="G17" s="62">
        <v>-13.800600000000001</v>
      </c>
    </row>
    <row r="18" spans="1:7">
      <c r="A18" s="63" t="s">
        <v>314</v>
      </c>
      <c r="B18" s="68" t="s">
        <v>438</v>
      </c>
      <c r="C18" s="68" t="s">
        <v>112</v>
      </c>
      <c r="D18" s="68" t="s">
        <v>113</v>
      </c>
      <c r="E18" s="64" t="s">
        <v>111</v>
      </c>
      <c r="F18" s="64" t="s">
        <v>111</v>
      </c>
      <c r="G18" s="62">
        <v>-595.20000000000005</v>
      </c>
    </row>
    <row r="19" spans="1:7">
      <c r="A19" s="63" t="s">
        <v>315</v>
      </c>
      <c r="B19" s="68" t="s">
        <v>439</v>
      </c>
      <c r="C19" s="68" t="s">
        <v>112</v>
      </c>
      <c r="D19" s="68" t="s">
        <v>525</v>
      </c>
      <c r="E19" s="64" t="s">
        <v>111</v>
      </c>
      <c r="F19" s="64" t="s">
        <v>111</v>
      </c>
      <c r="G19" s="62">
        <v>-13.5</v>
      </c>
    </row>
    <row r="20" spans="1:7">
      <c r="A20" s="63" t="s">
        <v>316</v>
      </c>
      <c r="B20" s="68" t="s">
        <v>440</v>
      </c>
      <c r="C20" s="68" t="s">
        <v>112</v>
      </c>
      <c r="D20" s="68" t="s">
        <v>113</v>
      </c>
      <c r="E20" s="64" t="s">
        <v>111</v>
      </c>
      <c r="F20" s="64" t="s">
        <v>111</v>
      </c>
      <c r="G20" s="62">
        <v>-100.02500000000001</v>
      </c>
    </row>
    <row r="21" spans="1:7">
      <c r="A21" s="63" t="s">
        <v>317</v>
      </c>
      <c r="B21" s="68" t="s">
        <v>441</v>
      </c>
      <c r="C21" s="68" t="s">
        <v>112</v>
      </c>
      <c r="D21" s="68" t="s">
        <v>113</v>
      </c>
      <c r="E21" s="64" t="s">
        <v>111</v>
      </c>
      <c r="F21" s="64" t="s">
        <v>111</v>
      </c>
      <c r="G21" s="62">
        <v>-3.42</v>
      </c>
    </row>
    <row r="22" spans="1:7">
      <c r="A22" s="63" t="s">
        <v>318</v>
      </c>
      <c r="B22" s="68" t="s">
        <v>442</v>
      </c>
      <c r="C22" s="68" t="s">
        <v>112</v>
      </c>
      <c r="D22" s="68" t="s">
        <v>113</v>
      </c>
      <c r="E22" s="64" t="s">
        <v>111</v>
      </c>
      <c r="F22" s="64" t="s">
        <v>111</v>
      </c>
      <c r="G22" s="62">
        <v>-66</v>
      </c>
    </row>
    <row r="23" spans="1:7" ht="34.5">
      <c r="A23" s="63" t="s">
        <v>319</v>
      </c>
      <c r="B23" s="68" t="s">
        <v>443</v>
      </c>
      <c r="C23" s="68" t="s">
        <v>112</v>
      </c>
      <c r="D23" s="68" t="s">
        <v>114</v>
      </c>
      <c r="E23" s="64" t="s">
        <v>111</v>
      </c>
      <c r="F23" s="64" t="s">
        <v>111</v>
      </c>
      <c r="G23" s="62">
        <v>-6</v>
      </c>
    </row>
    <row r="24" spans="1:7">
      <c r="A24" s="63" t="s">
        <v>320</v>
      </c>
      <c r="B24" s="68" t="s">
        <v>444</v>
      </c>
      <c r="C24" s="68" t="s">
        <v>112</v>
      </c>
      <c r="D24" s="68" t="s">
        <v>113</v>
      </c>
      <c r="E24" s="64" t="s">
        <v>111</v>
      </c>
      <c r="F24" s="64" t="s">
        <v>111</v>
      </c>
      <c r="G24" s="62">
        <v>-26.88</v>
      </c>
    </row>
    <row r="25" spans="1:7">
      <c r="A25" s="63" t="s">
        <v>321</v>
      </c>
      <c r="B25" s="68" t="s">
        <v>445</v>
      </c>
      <c r="C25" s="68" t="s">
        <v>112</v>
      </c>
      <c r="D25" s="68" t="s">
        <v>113</v>
      </c>
      <c r="E25" s="64" t="s">
        <v>111</v>
      </c>
      <c r="F25" s="64" t="s">
        <v>111</v>
      </c>
      <c r="G25" s="62">
        <v>-85</v>
      </c>
    </row>
    <row r="26" spans="1:7">
      <c r="A26" s="63" t="s">
        <v>322</v>
      </c>
      <c r="B26" s="68" t="s">
        <v>446</v>
      </c>
      <c r="C26" s="68" t="s">
        <v>112</v>
      </c>
      <c r="D26" s="68" t="s">
        <v>113</v>
      </c>
      <c r="E26" s="64" t="s">
        <v>111</v>
      </c>
      <c r="F26" s="64" t="s">
        <v>111</v>
      </c>
      <c r="G26" s="62">
        <v>-1.6</v>
      </c>
    </row>
    <row r="27" spans="1:7" ht="34.5">
      <c r="A27" s="63" t="s">
        <v>323</v>
      </c>
      <c r="B27" s="68" t="s">
        <v>447</v>
      </c>
      <c r="C27" s="68" t="s">
        <v>112</v>
      </c>
      <c r="D27" s="68" t="s">
        <v>114</v>
      </c>
      <c r="E27" s="64" t="s">
        <v>111</v>
      </c>
      <c r="F27" s="64" t="s">
        <v>111</v>
      </c>
      <c r="G27" s="62">
        <v>-33.6</v>
      </c>
    </row>
    <row r="28" spans="1:7">
      <c r="A28" s="63" t="s">
        <v>324</v>
      </c>
      <c r="B28" s="68" t="s">
        <v>448</v>
      </c>
      <c r="C28" s="68" t="s">
        <v>112</v>
      </c>
      <c r="D28" s="68" t="s">
        <v>113</v>
      </c>
      <c r="E28" s="64" t="s">
        <v>111</v>
      </c>
      <c r="F28" s="64" t="s">
        <v>111</v>
      </c>
      <c r="G28" s="62">
        <v>-58</v>
      </c>
    </row>
    <row r="29" spans="1:7">
      <c r="A29" s="63" t="s">
        <v>325</v>
      </c>
      <c r="B29" s="68" t="s">
        <v>449</v>
      </c>
      <c r="C29" s="68" t="s">
        <v>112</v>
      </c>
      <c r="D29" s="68" t="s">
        <v>113</v>
      </c>
      <c r="E29" s="64" t="s">
        <v>111</v>
      </c>
      <c r="F29" s="64" t="s">
        <v>111</v>
      </c>
      <c r="G29" s="62">
        <v>-9</v>
      </c>
    </row>
    <row r="30" spans="1:7">
      <c r="A30" s="63" t="s">
        <v>326</v>
      </c>
      <c r="B30" s="68" t="s">
        <v>450</v>
      </c>
      <c r="C30" s="68" t="s">
        <v>112</v>
      </c>
      <c r="D30" s="68" t="s">
        <v>113</v>
      </c>
      <c r="E30" s="64" t="s">
        <v>111</v>
      </c>
      <c r="F30" s="64" t="s">
        <v>111</v>
      </c>
      <c r="G30" s="62">
        <v>-8</v>
      </c>
    </row>
    <row r="31" spans="1:7">
      <c r="A31" s="63" t="s">
        <v>327</v>
      </c>
      <c r="B31" s="68" t="s">
        <v>451</v>
      </c>
      <c r="C31" s="68" t="s">
        <v>112</v>
      </c>
      <c r="D31" s="68" t="s">
        <v>113</v>
      </c>
      <c r="E31" s="64" t="s">
        <v>111</v>
      </c>
      <c r="F31" s="64" t="s">
        <v>111</v>
      </c>
      <c r="G31" s="62">
        <v>-60</v>
      </c>
    </row>
    <row r="32" spans="1:7">
      <c r="A32" s="63" t="s">
        <v>328</v>
      </c>
      <c r="B32" s="68" t="s">
        <v>452</v>
      </c>
      <c r="C32" s="68" t="s">
        <v>112</v>
      </c>
      <c r="D32" s="68" t="s">
        <v>113</v>
      </c>
      <c r="E32" s="64" t="s">
        <v>111</v>
      </c>
      <c r="F32" s="64" t="s">
        <v>111</v>
      </c>
      <c r="G32" s="62">
        <v>-30</v>
      </c>
    </row>
    <row r="33" spans="1:7" ht="34.5">
      <c r="A33" s="63" t="s">
        <v>329</v>
      </c>
      <c r="B33" s="68" t="s">
        <v>453</v>
      </c>
      <c r="C33" s="68" t="s">
        <v>112</v>
      </c>
      <c r="D33" s="68" t="s">
        <v>114</v>
      </c>
      <c r="E33" s="64" t="s">
        <v>111</v>
      </c>
      <c r="F33" s="64" t="s">
        <v>111</v>
      </c>
      <c r="G33" s="62">
        <v>-52</v>
      </c>
    </row>
    <row r="34" spans="1:7" ht="51.75">
      <c r="A34" s="63" t="s">
        <v>330</v>
      </c>
      <c r="B34" s="68" t="s">
        <v>454</v>
      </c>
      <c r="C34" s="68" t="s">
        <v>112</v>
      </c>
      <c r="D34" s="68" t="s">
        <v>113</v>
      </c>
      <c r="E34" s="64" t="s">
        <v>111</v>
      </c>
      <c r="F34" s="64" t="s">
        <v>111</v>
      </c>
      <c r="G34" s="62">
        <v>-30</v>
      </c>
    </row>
    <row r="35" spans="1:7" ht="34.5">
      <c r="A35" s="63" t="s">
        <v>331</v>
      </c>
      <c r="B35" s="68" t="s">
        <v>455</v>
      </c>
      <c r="C35" s="68" t="s">
        <v>112</v>
      </c>
      <c r="D35" s="68" t="s">
        <v>114</v>
      </c>
      <c r="E35" s="64" t="s">
        <v>111</v>
      </c>
      <c r="F35" s="64" t="s">
        <v>111</v>
      </c>
      <c r="G35" s="62">
        <v>-71.75</v>
      </c>
    </row>
    <row r="36" spans="1:7" ht="34.5">
      <c r="A36" s="63" t="s">
        <v>332</v>
      </c>
      <c r="B36" s="68" t="s">
        <v>456</v>
      </c>
      <c r="C36" s="68" t="s">
        <v>112</v>
      </c>
      <c r="D36" s="68" t="s">
        <v>114</v>
      </c>
      <c r="E36" s="64" t="s">
        <v>111</v>
      </c>
      <c r="F36" s="64" t="s">
        <v>111</v>
      </c>
      <c r="G36" s="62">
        <v>-30</v>
      </c>
    </row>
    <row r="37" spans="1:7">
      <c r="A37" s="63" t="s">
        <v>333</v>
      </c>
      <c r="B37" s="68" t="s">
        <v>457</v>
      </c>
      <c r="C37" s="68" t="s">
        <v>112</v>
      </c>
      <c r="D37" s="68" t="s">
        <v>113</v>
      </c>
      <c r="E37" s="64" t="s">
        <v>111</v>
      </c>
      <c r="F37" s="64" t="s">
        <v>111</v>
      </c>
      <c r="G37" s="62">
        <v>-69.501000000000005</v>
      </c>
    </row>
    <row r="38" spans="1:7">
      <c r="A38" s="63" t="s">
        <v>334</v>
      </c>
      <c r="B38" s="68" t="s">
        <v>458</v>
      </c>
      <c r="C38" s="68" t="s">
        <v>112</v>
      </c>
      <c r="D38" s="68" t="s">
        <v>113</v>
      </c>
      <c r="E38" s="64" t="s">
        <v>111</v>
      </c>
      <c r="F38" s="64" t="s">
        <v>111</v>
      </c>
      <c r="G38" s="62">
        <v>-61</v>
      </c>
    </row>
    <row r="39" spans="1:7">
      <c r="A39" s="63" t="s">
        <v>335</v>
      </c>
      <c r="B39" s="68" t="s">
        <v>459</v>
      </c>
      <c r="C39" s="68" t="s">
        <v>112</v>
      </c>
      <c r="D39" s="68" t="s">
        <v>113</v>
      </c>
      <c r="E39" s="64" t="s">
        <v>111</v>
      </c>
      <c r="F39" s="64" t="s">
        <v>111</v>
      </c>
      <c r="G39" s="62">
        <v>-10.08</v>
      </c>
    </row>
    <row r="40" spans="1:7">
      <c r="A40" s="63" t="s">
        <v>336</v>
      </c>
      <c r="B40" s="68" t="s">
        <v>460</v>
      </c>
      <c r="C40" s="68" t="s">
        <v>112</v>
      </c>
      <c r="D40" s="68" t="s">
        <v>113</v>
      </c>
      <c r="E40" s="64" t="s">
        <v>111</v>
      </c>
      <c r="F40" s="64" t="s">
        <v>111</v>
      </c>
      <c r="G40" s="62">
        <v>-18</v>
      </c>
    </row>
    <row r="41" spans="1:7" ht="34.5">
      <c r="A41" s="63" t="s">
        <v>337</v>
      </c>
      <c r="B41" s="68" t="s">
        <v>461</v>
      </c>
      <c r="C41" s="68" t="s">
        <v>112</v>
      </c>
      <c r="D41" s="68" t="s">
        <v>113</v>
      </c>
      <c r="E41" s="64" t="s">
        <v>111</v>
      </c>
      <c r="F41" s="64" t="s">
        <v>111</v>
      </c>
      <c r="G41" s="62">
        <v>-75</v>
      </c>
    </row>
    <row r="42" spans="1:7">
      <c r="A42" s="63" t="s">
        <v>338</v>
      </c>
      <c r="B42" s="68" t="s">
        <v>462</v>
      </c>
      <c r="C42" s="68" t="s">
        <v>112</v>
      </c>
      <c r="D42" s="68" t="s">
        <v>113</v>
      </c>
      <c r="E42" s="64" t="s">
        <v>111</v>
      </c>
      <c r="F42" s="64" t="s">
        <v>111</v>
      </c>
      <c r="G42" s="62">
        <v>-26</v>
      </c>
    </row>
    <row r="43" spans="1:7">
      <c r="A43" s="63" t="s">
        <v>339</v>
      </c>
      <c r="B43" s="68" t="s">
        <v>463</v>
      </c>
      <c r="C43" s="68" t="s">
        <v>112</v>
      </c>
      <c r="D43" s="68" t="s">
        <v>113</v>
      </c>
      <c r="E43" s="64" t="s">
        <v>111</v>
      </c>
      <c r="F43" s="64" t="s">
        <v>111</v>
      </c>
      <c r="G43" s="62">
        <v>-12.45</v>
      </c>
    </row>
    <row r="44" spans="1:7" ht="34.5">
      <c r="A44" s="63" t="s">
        <v>340</v>
      </c>
      <c r="B44" s="68" t="s">
        <v>464</v>
      </c>
      <c r="C44" s="68" t="s">
        <v>112</v>
      </c>
      <c r="D44" s="68" t="s">
        <v>113</v>
      </c>
      <c r="E44" s="64" t="s">
        <v>111</v>
      </c>
      <c r="F44" s="64" t="s">
        <v>111</v>
      </c>
      <c r="G44" s="62">
        <v>-16.8</v>
      </c>
    </row>
    <row r="45" spans="1:7">
      <c r="A45" s="63" t="s">
        <v>341</v>
      </c>
      <c r="B45" s="68" t="s">
        <v>465</v>
      </c>
      <c r="C45" s="68" t="s">
        <v>112</v>
      </c>
      <c r="D45" s="68" t="s">
        <v>113</v>
      </c>
      <c r="E45" s="64" t="s">
        <v>111</v>
      </c>
      <c r="F45" s="64" t="s">
        <v>111</v>
      </c>
      <c r="G45" s="62">
        <v>-55.2</v>
      </c>
    </row>
    <row r="46" spans="1:7">
      <c r="A46" s="63" t="s">
        <v>342</v>
      </c>
      <c r="B46" s="68" t="s">
        <v>466</v>
      </c>
      <c r="C46" s="68" t="s">
        <v>112</v>
      </c>
      <c r="D46" s="68" t="s">
        <v>113</v>
      </c>
      <c r="E46" s="64" t="s">
        <v>111</v>
      </c>
      <c r="F46" s="64" t="s">
        <v>111</v>
      </c>
      <c r="G46" s="62">
        <v>-38</v>
      </c>
    </row>
    <row r="47" spans="1:7" ht="34.5">
      <c r="A47" s="63" t="s">
        <v>343</v>
      </c>
      <c r="B47" s="68" t="s">
        <v>467</v>
      </c>
      <c r="C47" s="68" t="s">
        <v>112</v>
      </c>
      <c r="D47" s="68" t="s">
        <v>113</v>
      </c>
      <c r="E47" s="64" t="s">
        <v>111</v>
      </c>
      <c r="F47" s="64" t="s">
        <v>111</v>
      </c>
      <c r="G47" s="62">
        <v>-48</v>
      </c>
    </row>
    <row r="48" spans="1:7" ht="34.5">
      <c r="A48" s="63" t="s">
        <v>344</v>
      </c>
      <c r="B48" s="68" t="s">
        <v>468</v>
      </c>
      <c r="C48" s="68" t="s">
        <v>112</v>
      </c>
      <c r="D48" s="68" t="s">
        <v>526</v>
      </c>
      <c r="E48" s="64" t="s">
        <v>111</v>
      </c>
      <c r="F48" s="64" t="s">
        <v>111</v>
      </c>
      <c r="G48" s="62">
        <v>-552</v>
      </c>
    </row>
    <row r="49" spans="1:7">
      <c r="A49" s="63" t="s">
        <v>345</v>
      </c>
      <c r="B49" s="68" t="s">
        <v>469</v>
      </c>
      <c r="C49" s="68" t="s">
        <v>112</v>
      </c>
      <c r="D49" s="68" t="s">
        <v>113</v>
      </c>
      <c r="E49" s="64" t="s">
        <v>111</v>
      </c>
      <c r="F49" s="64" t="s">
        <v>111</v>
      </c>
      <c r="G49" s="62">
        <v>-1.1599999999999999</v>
      </c>
    </row>
    <row r="50" spans="1:7">
      <c r="A50" s="63" t="s">
        <v>346</v>
      </c>
      <c r="B50" s="68" t="s">
        <v>470</v>
      </c>
      <c r="C50" s="68" t="s">
        <v>112</v>
      </c>
      <c r="D50" s="68" t="s">
        <v>527</v>
      </c>
      <c r="E50" s="64" t="s">
        <v>111</v>
      </c>
      <c r="F50" s="64" t="s">
        <v>111</v>
      </c>
      <c r="G50" s="62">
        <v>-249.14879999999999</v>
      </c>
    </row>
    <row r="51" spans="1:7">
      <c r="A51" s="63" t="s">
        <v>347</v>
      </c>
      <c r="B51" s="68" t="s">
        <v>471</v>
      </c>
      <c r="C51" s="68" t="s">
        <v>112</v>
      </c>
      <c r="D51" s="68" t="s">
        <v>113</v>
      </c>
      <c r="E51" s="64" t="s">
        <v>111</v>
      </c>
      <c r="F51" s="64" t="s">
        <v>111</v>
      </c>
      <c r="G51" s="62">
        <v>-3.5</v>
      </c>
    </row>
    <row r="52" spans="1:7">
      <c r="A52" s="63" t="s">
        <v>348</v>
      </c>
      <c r="B52" s="68" t="s">
        <v>472</v>
      </c>
      <c r="C52" s="68" t="s">
        <v>112</v>
      </c>
      <c r="D52" s="68" t="s">
        <v>113</v>
      </c>
      <c r="E52" s="64" t="s">
        <v>111</v>
      </c>
      <c r="F52" s="64" t="s">
        <v>111</v>
      </c>
      <c r="G52" s="62">
        <v>-90</v>
      </c>
    </row>
    <row r="53" spans="1:7">
      <c r="A53" s="63" t="s">
        <v>349</v>
      </c>
      <c r="B53" s="68" t="s">
        <v>473</v>
      </c>
      <c r="C53" s="68" t="s">
        <v>112</v>
      </c>
      <c r="D53" s="68" t="s">
        <v>113</v>
      </c>
      <c r="E53" s="64" t="s">
        <v>111</v>
      </c>
      <c r="F53" s="64" t="s">
        <v>111</v>
      </c>
      <c r="G53" s="62">
        <v>-13</v>
      </c>
    </row>
    <row r="54" spans="1:7">
      <c r="A54" s="63" t="s">
        <v>350</v>
      </c>
      <c r="B54" s="68" t="s">
        <v>474</v>
      </c>
      <c r="C54" s="68" t="s">
        <v>112</v>
      </c>
      <c r="D54" s="68" t="s">
        <v>113</v>
      </c>
      <c r="E54" s="64" t="s">
        <v>111</v>
      </c>
      <c r="F54" s="64" t="s">
        <v>111</v>
      </c>
      <c r="G54" s="62">
        <v>-827.5</v>
      </c>
    </row>
    <row r="55" spans="1:7">
      <c r="A55" s="63" t="s">
        <v>351</v>
      </c>
      <c r="B55" s="68" t="s">
        <v>446</v>
      </c>
      <c r="C55" s="68" t="s">
        <v>112</v>
      </c>
      <c r="D55" s="68" t="s">
        <v>113</v>
      </c>
      <c r="E55" s="64" t="s">
        <v>111</v>
      </c>
      <c r="F55" s="64" t="s">
        <v>111</v>
      </c>
      <c r="G55" s="62">
        <v>-0.96899999999999997</v>
      </c>
    </row>
    <row r="56" spans="1:7">
      <c r="A56" s="63" t="s">
        <v>352</v>
      </c>
      <c r="B56" s="68" t="s">
        <v>475</v>
      </c>
      <c r="C56" s="68" t="s">
        <v>112</v>
      </c>
      <c r="D56" s="68" t="s">
        <v>113</v>
      </c>
      <c r="E56" s="64" t="s">
        <v>111</v>
      </c>
      <c r="F56" s="64" t="s">
        <v>111</v>
      </c>
      <c r="G56" s="62">
        <v>-59.616</v>
      </c>
    </row>
    <row r="57" spans="1:7" ht="34.5">
      <c r="A57" s="63" t="s">
        <v>353</v>
      </c>
      <c r="B57" s="68" t="s">
        <v>476</v>
      </c>
      <c r="C57" s="68" t="s">
        <v>112</v>
      </c>
      <c r="D57" s="68" t="s">
        <v>525</v>
      </c>
      <c r="E57" s="64" t="s">
        <v>111</v>
      </c>
      <c r="F57" s="64" t="s">
        <v>111</v>
      </c>
      <c r="G57" s="62">
        <v>-16.2</v>
      </c>
    </row>
    <row r="58" spans="1:7" ht="34.5">
      <c r="A58" s="63" t="s">
        <v>354</v>
      </c>
      <c r="B58" s="68" t="s">
        <v>477</v>
      </c>
      <c r="C58" s="68" t="s">
        <v>112</v>
      </c>
      <c r="D58" s="68" t="s">
        <v>525</v>
      </c>
      <c r="E58" s="64" t="s">
        <v>111</v>
      </c>
      <c r="F58" s="64" t="s">
        <v>111</v>
      </c>
      <c r="G58" s="62">
        <v>-21</v>
      </c>
    </row>
    <row r="59" spans="1:7">
      <c r="A59" s="63" t="s">
        <v>355</v>
      </c>
      <c r="B59" s="68" t="s">
        <v>478</v>
      </c>
      <c r="C59" s="68" t="s">
        <v>112</v>
      </c>
      <c r="D59" s="68" t="s">
        <v>113</v>
      </c>
      <c r="E59" s="64" t="s">
        <v>111</v>
      </c>
      <c r="F59" s="64" t="s">
        <v>111</v>
      </c>
      <c r="G59" s="62">
        <v>-22.05</v>
      </c>
    </row>
    <row r="60" spans="1:7" ht="34.5">
      <c r="A60" s="63" t="s">
        <v>356</v>
      </c>
      <c r="B60" s="68" t="s">
        <v>479</v>
      </c>
      <c r="C60" s="68" t="s">
        <v>112</v>
      </c>
      <c r="D60" s="68" t="s">
        <v>525</v>
      </c>
      <c r="E60" s="64" t="s">
        <v>111</v>
      </c>
      <c r="F60" s="64" t="s">
        <v>111</v>
      </c>
      <c r="G60" s="62">
        <v>-23.04</v>
      </c>
    </row>
    <row r="61" spans="1:7" ht="34.5">
      <c r="A61" s="63" t="s">
        <v>357</v>
      </c>
      <c r="B61" s="68" t="s">
        <v>480</v>
      </c>
      <c r="C61" s="68" t="s">
        <v>112</v>
      </c>
      <c r="D61" s="68" t="s">
        <v>114</v>
      </c>
      <c r="E61" s="64" t="s">
        <v>111</v>
      </c>
      <c r="F61" s="64" t="s">
        <v>111</v>
      </c>
      <c r="G61" s="62">
        <v>-24.96</v>
      </c>
    </row>
    <row r="62" spans="1:7">
      <c r="A62" s="63" t="s">
        <v>358</v>
      </c>
      <c r="B62" s="68" t="s">
        <v>434</v>
      </c>
      <c r="C62" s="68" t="s">
        <v>112</v>
      </c>
      <c r="D62" s="68" t="s">
        <v>113</v>
      </c>
      <c r="E62" s="64" t="s">
        <v>111</v>
      </c>
      <c r="F62" s="64" t="s">
        <v>111</v>
      </c>
      <c r="G62" s="62">
        <v>-15</v>
      </c>
    </row>
    <row r="63" spans="1:7">
      <c r="A63" s="63" t="s">
        <v>359</v>
      </c>
      <c r="B63" s="68" t="s">
        <v>434</v>
      </c>
      <c r="C63" s="68" t="s">
        <v>112</v>
      </c>
      <c r="D63" s="68" t="s">
        <v>113</v>
      </c>
      <c r="E63" s="64" t="s">
        <v>111</v>
      </c>
      <c r="F63" s="64" t="s">
        <v>111</v>
      </c>
      <c r="G63" s="62">
        <v>-38.5</v>
      </c>
    </row>
    <row r="64" spans="1:7">
      <c r="A64" s="63" t="s">
        <v>360</v>
      </c>
      <c r="B64" s="68" t="s">
        <v>448</v>
      </c>
      <c r="C64" s="68" t="s">
        <v>112</v>
      </c>
      <c r="D64" s="68" t="s">
        <v>113</v>
      </c>
      <c r="E64" s="64" t="s">
        <v>111</v>
      </c>
      <c r="F64" s="64" t="s">
        <v>111</v>
      </c>
      <c r="G64" s="62">
        <v>-23</v>
      </c>
    </row>
    <row r="65" spans="1:7">
      <c r="A65" s="63" t="s">
        <v>361</v>
      </c>
      <c r="B65" s="68" t="s">
        <v>481</v>
      </c>
      <c r="C65" s="68" t="s">
        <v>112</v>
      </c>
      <c r="D65" s="68" t="s">
        <v>113</v>
      </c>
      <c r="E65" s="64" t="s">
        <v>111</v>
      </c>
      <c r="F65" s="64" t="s">
        <v>111</v>
      </c>
      <c r="G65" s="62">
        <v>-17.5</v>
      </c>
    </row>
    <row r="66" spans="1:7">
      <c r="A66" s="63" t="s">
        <v>362</v>
      </c>
      <c r="B66" s="68" t="s">
        <v>482</v>
      </c>
      <c r="C66" s="68" t="s">
        <v>112</v>
      </c>
      <c r="D66" s="68" t="s">
        <v>113</v>
      </c>
      <c r="E66" s="64" t="s">
        <v>111</v>
      </c>
      <c r="F66" s="64" t="s">
        <v>111</v>
      </c>
      <c r="G66" s="62">
        <v>-66</v>
      </c>
    </row>
    <row r="67" spans="1:7">
      <c r="A67" s="63" t="s">
        <v>363</v>
      </c>
      <c r="B67" s="68" t="s">
        <v>483</v>
      </c>
      <c r="C67" s="68" t="s">
        <v>112</v>
      </c>
      <c r="D67" s="68" t="s">
        <v>113</v>
      </c>
      <c r="E67" s="64" t="s">
        <v>111</v>
      </c>
      <c r="F67" s="64" t="s">
        <v>111</v>
      </c>
      <c r="G67" s="62">
        <v>-6.3</v>
      </c>
    </row>
    <row r="68" spans="1:7">
      <c r="A68" s="63" t="s">
        <v>364</v>
      </c>
      <c r="B68" s="68" t="s">
        <v>466</v>
      </c>
      <c r="C68" s="68" t="s">
        <v>112</v>
      </c>
      <c r="D68" s="68" t="s">
        <v>113</v>
      </c>
      <c r="E68" s="64" t="s">
        <v>111</v>
      </c>
      <c r="F68" s="64" t="s">
        <v>111</v>
      </c>
      <c r="G68" s="62">
        <v>-40.1</v>
      </c>
    </row>
    <row r="69" spans="1:7" ht="34.5">
      <c r="A69" s="63" t="s">
        <v>365</v>
      </c>
      <c r="B69" s="68" t="s">
        <v>484</v>
      </c>
      <c r="C69" s="68" t="s">
        <v>112</v>
      </c>
      <c r="D69" s="68" t="s">
        <v>114</v>
      </c>
      <c r="E69" s="64" t="s">
        <v>111</v>
      </c>
      <c r="F69" s="64" t="s">
        <v>111</v>
      </c>
      <c r="G69" s="62">
        <v>-530.58000000000004</v>
      </c>
    </row>
    <row r="70" spans="1:7" ht="34.5">
      <c r="A70" s="63" t="s">
        <v>366</v>
      </c>
      <c r="B70" s="68" t="s">
        <v>485</v>
      </c>
      <c r="C70" s="68" t="s">
        <v>112</v>
      </c>
      <c r="D70" s="68" t="s">
        <v>114</v>
      </c>
      <c r="E70" s="64" t="s">
        <v>111</v>
      </c>
      <c r="F70" s="64" t="s">
        <v>111</v>
      </c>
      <c r="G70" s="62">
        <v>-224</v>
      </c>
    </row>
    <row r="71" spans="1:7" ht="51.75">
      <c r="A71" s="63" t="s">
        <v>367</v>
      </c>
      <c r="B71" s="68" t="s">
        <v>486</v>
      </c>
      <c r="C71" s="68" t="s">
        <v>112</v>
      </c>
      <c r="D71" s="68" t="s">
        <v>113</v>
      </c>
      <c r="E71" s="64" t="s">
        <v>111</v>
      </c>
      <c r="F71" s="64" t="s">
        <v>111</v>
      </c>
      <c r="G71" s="62">
        <v>-135</v>
      </c>
    </row>
    <row r="72" spans="1:7">
      <c r="A72" s="63" t="s">
        <v>368</v>
      </c>
      <c r="B72" s="68" t="s">
        <v>487</v>
      </c>
      <c r="C72" s="68" t="s">
        <v>112</v>
      </c>
      <c r="D72" s="68" t="s">
        <v>525</v>
      </c>
      <c r="E72" s="64" t="s">
        <v>111</v>
      </c>
      <c r="F72" s="64" t="s">
        <v>111</v>
      </c>
      <c r="G72" s="62">
        <v>-13.5</v>
      </c>
    </row>
    <row r="73" spans="1:7" ht="34.5">
      <c r="A73" s="63" t="s">
        <v>369</v>
      </c>
      <c r="B73" s="68" t="s">
        <v>488</v>
      </c>
      <c r="C73" s="68" t="s">
        <v>112</v>
      </c>
      <c r="D73" s="68" t="s">
        <v>113</v>
      </c>
      <c r="E73" s="64" t="s">
        <v>111</v>
      </c>
      <c r="F73" s="64" t="s">
        <v>111</v>
      </c>
      <c r="G73" s="62">
        <v>-111.96</v>
      </c>
    </row>
    <row r="74" spans="1:7">
      <c r="A74" s="63" t="s">
        <v>370</v>
      </c>
      <c r="B74" s="68" t="s">
        <v>445</v>
      </c>
      <c r="C74" s="68" t="s">
        <v>112</v>
      </c>
      <c r="D74" s="68" t="s">
        <v>113</v>
      </c>
      <c r="E74" s="64" t="s">
        <v>111</v>
      </c>
      <c r="F74" s="64" t="s">
        <v>111</v>
      </c>
      <c r="G74" s="62">
        <v>-67.02</v>
      </c>
    </row>
    <row r="75" spans="1:7" ht="34.5">
      <c r="A75" s="63" t="s">
        <v>371</v>
      </c>
      <c r="B75" s="68" t="s">
        <v>489</v>
      </c>
      <c r="C75" s="68" t="s">
        <v>112</v>
      </c>
      <c r="D75" s="68" t="s">
        <v>528</v>
      </c>
      <c r="E75" s="64" t="s">
        <v>111</v>
      </c>
      <c r="F75" s="64" t="s">
        <v>111</v>
      </c>
      <c r="G75" s="62">
        <v>-22.04</v>
      </c>
    </row>
    <row r="76" spans="1:7">
      <c r="A76" s="63" t="s">
        <v>372</v>
      </c>
      <c r="B76" s="68" t="s">
        <v>490</v>
      </c>
      <c r="C76" s="68" t="s">
        <v>112</v>
      </c>
      <c r="D76" s="68" t="s">
        <v>113</v>
      </c>
      <c r="E76" s="64" t="s">
        <v>111</v>
      </c>
      <c r="F76" s="64" t="s">
        <v>111</v>
      </c>
      <c r="G76" s="62">
        <v>-102</v>
      </c>
    </row>
    <row r="77" spans="1:7">
      <c r="A77" s="63" t="s">
        <v>373</v>
      </c>
      <c r="B77" s="68" t="s">
        <v>491</v>
      </c>
      <c r="C77" s="68" t="s">
        <v>112</v>
      </c>
      <c r="D77" s="68" t="s">
        <v>113</v>
      </c>
      <c r="E77" s="64" t="s">
        <v>111</v>
      </c>
      <c r="F77" s="64" t="s">
        <v>111</v>
      </c>
      <c r="G77" s="62">
        <v>-42</v>
      </c>
    </row>
    <row r="78" spans="1:7">
      <c r="A78" s="63" t="s">
        <v>374</v>
      </c>
      <c r="B78" s="68" t="s">
        <v>466</v>
      </c>
      <c r="C78" s="68" t="s">
        <v>112</v>
      </c>
      <c r="D78" s="68" t="s">
        <v>113</v>
      </c>
      <c r="E78" s="64" t="s">
        <v>111</v>
      </c>
      <c r="F78" s="64" t="s">
        <v>111</v>
      </c>
      <c r="G78" s="62">
        <v>-100.1</v>
      </c>
    </row>
    <row r="79" spans="1:7">
      <c r="A79" s="63" t="s">
        <v>375</v>
      </c>
      <c r="B79" s="68" t="s">
        <v>492</v>
      </c>
      <c r="C79" s="68" t="s">
        <v>112</v>
      </c>
      <c r="D79" s="68" t="s">
        <v>113</v>
      </c>
      <c r="E79" s="64" t="s">
        <v>111</v>
      </c>
      <c r="F79" s="64" t="s">
        <v>111</v>
      </c>
      <c r="G79" s="62">
        <v>-170</v>
      </c>
    </row>
    <row r="80" spans="1:7">
      <c r="A80" s="63" t="s">
        <v>376</v>
      </c>
      <c r="B80" s="68" t="s">
        <v>493</v>
      </c>
      <c r="C80" s="68" t="s">
        <v>112</v>
      </c>
      <c r="D80" s="68" t="s">
        <v>113</v>
      </c>
      <c r="E80" s="64" t="s">
        <v>111</v>
      </c>
      <c r="F80" s="64" t="s">
        <v>111</v>
      </c>
      <c r="G80" s="62">
        <v>-128.80000000000001</v>
      </c>
    </row>
    <row r="81" spans="1:7">
      <c r="A81" s="63" t="s">
        <v>377</v>
      </c>
      <c r="B81" s="68" t="s">
        <v>493</v>
      </c>
      <c r="C81" s="68" t="s">
        <v>112</v>
      </c>
      <c r="D81" s="68" t="s">
        <v>113</v>
      </c>
      <c r="E81" s="64" t="s">
        <v>111</v>
      </c>
      <c r="F81" s="64" t="s">
        <v>111</v>
      </c>
      <c r="G81" s="62">
        <v>-83</v>
      </c>
    </row>
    <row r="82" spans="1:7">
      <c r="A82" s="63" t="s">
        <v>378</v>
      </c>
      <c r="B82" s="68" t="s">
        <v>441</v>
      </c>
      <c r="C82" s="68" t="s">
        <v>112</v>
      </c>
      <c r="D82" s="68" t="s">
        <v>113</v>
      </c>
      <c r="E82" s="64" t="s">
        <v>111</v>
      </c>
      <c r="F82" s="64" t="s">
        <v>111</v>
      </c>
      <c r="G82" s="62">
        <v>-4.5</v>
      </c>
    </row>
    <row r="83" spans="1:7" ht="34.5">
      <c r="A83" s="63" t="s">
        <v>379</v>
      </c>
      <c r="B83" s="68" t="s">
        <v>494</v>
      </c>
      <c r="C83" s="68" t="s">
        <v>112</v>
      </c>
      <c r="D83" s="68" t="s">
        <v>113</v>
      </c>
      <c r="E83" s="64" t="s">
        <v>111</v>
      </c>
      <c r="F83" s="64" t="s">
        <v>111</v>
      </c>
      <c r="G83" s="62">
        <v>-60.06</v>
      </c>
    </row>
    <row r="84" spans="1:7">
      <c r="A84" s="63" t="s">
        <v>380</v>
      </c>
      <c r="B84" s="68" t="s">
        <v>495</v>
      </c>
      <c r="C84" s="68" t="s">
        <v>112</v>
      </c>
      <c r="D84" s="68" t="s">
        <v>528</v>
      </c>
      <c r="E84" s="64" t="s">
        <v>111</v>
      </c>
      <c r="F84" s="64" t="s">
        <v>111</v>
      </c>
      <c r="G84" s="62">
        <v>-14.007999999999999</v>
      </c>
    </row>
    <row r="85" spans="1:7" ht="34.5">
      <c r="A85" s="63" t="s">
        <v>381</v>
      </c>
      <c r="B85" s="68" t="s">
        <v>496</v>
      </c>
      <c r="C85" s="68" t="s">
        <v>112</v>
      </c>
      <c r="D85" s="68" t="s">
        <v>114</v>
      </c>
      <c r="E85" s="64" t="s">
        <v>111</v>
      </c>
      <c r="F85" s="64" t="s">
        <v>111</v>
      </c>
      <c r="G85" s="62">
        <v>-8.52</v>
      </c>
    </row>
    <row r="86" spans="1:7" ht="34.5">
      <c r="A86" s="63" t="s">
        <v>382</v>
      </c>
      <c r="B86" s="68" t="s">
        <v>497</v>
      </c>
      <c r="C86" s="68" t="s">
        <v>112</v>
      </c>
      <c r="D86" s="68" t="s">
        <v>114</v>
      </c>
      <c r="E86" s="64" t="s">
        <v>111</v>
      </c>
      <c r="F86" s="64" t="s">
        <v>111</v>
      </c>
      <c r="G86" s="62">
        <v>-27</v>
      </c>
    </row>
    <row r="87" spans="1:7" ht="34.5">
      <c r="A87" s="63" t="s">
        <v>383</v>
      </c>
      <c r="B87" s="68" t="s">
        <v>498</v>
      </c>
      <c r="C87" s="68" t="s">
        <v>112</v>
      </c>
      <c r="D87" s="68" t="s">
        <v>113</v>
      </c>
      <c r="E87" s="64" t="s">
        <v>111</v>
      </c>
      <c r="F87" s="64" t="s">
        <v>111</v>
      </c>
      <c r="G87" s="62">
        <v>-7.0001999999999995</v>
      </c>
    </row>
    <row r="88" spans="1:7">
      <c r="A88" s="63" t="s">
        <v>384</v>
      </c>
      <c r="B88" s="68" t="s">
        <v>499</v>
      </c>
      <c r="C88" s="68" t="s">
        <v>112</v>
      </c>
      <c r="D88" s="68" t="s">
        <v>113</v>
      </c>
      <c r="E88" s="64" t="s">
        <v>111</v>
      </c>
      <c r="F88" s="64" t="s">
        <v>111</v>
      </c>
      <c r="G88" s="62">
        <v>-56.1</v>
      </c>
    </row>
    <row r="89" spans="1:7" ht="34.5">
      <c r="A89" s="63" t="s">
        <v>385</v>
      </c>
      <c r="B89" s="68" t="s">
        <v>500</v>
      </c>
      <c r="C89" s="68" t="s">
        <v>112</v>
      </c>
      <c r="D89" s="68" t="s">
        <v>526</v>
      </c>
      <c r="E89" s="64" t="s">
        <v>111</v>
      </c>
      <c r="F89" s="64" t="s">
        <v>111</v>
      </c>
      <c r="G89" s="62">
        <v>-29.7</v>
      </c>
    </row>
    <row r="90" spans="1:7">
      <c r="A90" s="63" t="s">
        <v>386</v>
      </c>
      <c r="B90" s="68" t="s">
        <v>501</v>
      </c>
      <c r="C90" s="68" t="s">
        <v>112</v>
      </c>
      <c r="D90" s="68" t="s">
        <v>113</v>
      </c>
      <c r="E90" s="64" t="s">
        <v>111</v>
      </c>
      <c r="F90" s="64" t="s">
        <v>111</v>
      </c>
      <c r="G90" s="62">
        <v>-156</v>
      </c>
    </row>
    <row r="91" spans="1:7">
      <c r="A91" s="63" t="s">
        <v>387</v>
      </c>
      <c r="B91" s="68" t="s">
        <v>502</v>
      </c>
      <c r="C91" s="68" t="s">
        <v>112</v>
      </c>
      <c r="D91" s="68" t="s">
        <v>113</v>
      </c>
      <c r="E91" s="64" t="s">
        <v>111</v>
      </c>
      <c r="F91" s="64" t="s">
        <v>111</v>
      </c>
      <c r="G91" s="62">
        <v>-1035.46</v>
      </c>
    </row>
    <row r="92" spans="1:7" ht="34.5">
      <c r="A92" s="63" t="s">
        <v>388</v>
      </c>
      <c r="B92" s="68" t="s">
        <v>468</v>
      </c>
      <c r="C92" s="68" t="s">
        <v>112</v>
      </c>
      <c r="D92" s="68" t="s">
        <v>526</v>
      </c>
      <c r="E92" s="64" t="s">
        <v>111</v>
      </c>
      <c r="F92" s="64" t="s">
        <v>111</v>
      </c>
      <c r="G92" s="62">
        <v>-462.76</v>
      </c>
    </row>
    <row r="93" spans="1:7" ht="34.5">
      <c r="A93" s="63" t="s">
        <v>389</v>
      </c>
      <c r="B93" s="68" t="s">
        <v>503</v>
      </c>
      <c r="C93" s="68" t="s">
        <v>112</v>
      </c>
      <c r="D93" s="68" t="s">
        <v>526</v>
      </c>
      <c r="E93" s="64" t="s">
        <v>111</v>
      </c>
      <c r="F93" s="64" t="s">
        <v>111</v>
      </c>
      <c r="G93" s="62">
        <v>-11.6</v>
      </c>
    </row>
    <row r="94" spans="1:7" ht="34.5">
      <c r="A94" s="63" t="s">
        <v>390</v>
      </c>
      <c r="B94" s="68" t="s">
        <v>500</v>
      </c>
      <c r="C94" s="68" t="s">
        <v>112</v>
      </c>
      <c r="D94" s="68" t="s">
        <v>526</v>
      </c>
      <c r="E94" s="64" t="s">
        <v>111</v>
      </c>
      <c r="F94" s="64" t="s">
        <v>111</v>
      </c>
      <c r="G94" s="62">
        <v>-46.36</v>
      </c>
    </row>
    <row r="95" spans="1:7">
      <c r="A95" s="63" t="s">
        <v>391</v>
      </c>
      <c r="B95" s="68" t="s">
        <v>504</v>
      </c>
      <c r="C95" s="68" t="s">
        <v>112</v>
      </c>
      <c r="D95" s="68" t="s">
        <v>113</v>
      </c>
      <c r="E95" s="64" t="s">
        <v>111</v>
      </c>
      <c r="F95" s="64" t="s">
        <v>111</v>
      </c>
      <c r="G95" s="62">
        <v>-40.6</v>
      </c>
    </row>
    <row r="96" spans="1:7">
      <c r="A96" s="63" t="s">
        <v>392</v>
      </c>
      <c r="B96" s="68" t="s">
        <v>505</v>
      </c>
      <c r="C96" s="68" t="s">
        <v>112</v>
      </c>
      <c r="D96" s="68" t="s">
        <v>113</v>
      </c>
      <c r="E96" s="64" t="s">
        <v>111</v>
      </c>
      <c r="F96" s="64" t="s">
        <v>111</v>
      </c>
      <c r="G96" s="62">
        <v>-0.75</v>
      </c>
    </row>
    <row r="97" spans="1:7">
      <c r="A97" s="63" t="s">
        <v>393</v>
      </c>
      <c r="B97" s="68" t="s">
        <v>506</v>
      </c>
      <c r="C97" s="68" t="s">
        <v>112</v>
      </c>
      <c r="D97" s="68" t="s">
        <v>113</v>
      </c>
      <c r="E97" s="64" t="s">
        <v>111</v>
      </c>
      <c r="F97" s="64" t="s">
        <v>111</v>
      </c>
      <c r="G97" s="62">
        <v>-36</v>
      </c>
    </row>
    <row r="98" spans="1:7">
      <c r="A98" s="63" t="s">
        <v>394</v>
      </c>
      <c r="B98" s="68" t="s">
        <v>507</v>
      </c>
      <c r="C98" s="68" t="s">
        <v>112</v>
      </c>
      <c r="D98" s="68" t="s">
        <v>529</v>
      </c>
      <c r="E98" s="64" t="s">
        <v>111</v>
      </c>
      <c r="F98" s="64" t="s">
        <v>111</v>
      </c>
      <c r="G98" s="62">
        <v>-300.89999999999998</v>
      </c>
    </row>
    <row r="99" spans="1:7">
      <c r="A99" s="63" t="s">
        <v>395</v>
      </c>
      <c r="B99" s="68" t="s">
        <v>508</v>
      </c>
      <c r="C99" s="68" t="s">
        <v>112</v>
      </c>
      <c r="D99" s="68" t="s">
        <v>113</v>
      </c>
      <c r="E99" s="64" t="s">
        <v>111</v>
      </c>
      <c r="F99" s="64" t="s">
        <v>111</v>
      </c>
      <c r="G99" s="62">
        <v>-787.5</v>
      </c>
    </row>
    <row r="100" spans="1:7">
      <c r="A100" s="63" t="s">
        <v>396</v>
      </c>
      <c r="B100" s="68" t="s">
        <v>507</v>
      </c>
      <c r="C100" s="68" t="s">
        <v>112</v>
      </c>
      <c r="D100" s="68" t="s">
        <v>529</v>
      </c>
      <c r="E100" s="64" t="s">
        <v>111</v>
      </c>
      <c r="F100" s="64" t="s">
        <v>111</v>
      </c>
      <c r="G100" s="62">
        <v>-100.1</v>
      </c>
    </row>
    <row r="101" spans="1:7" ht="34.5">
      <c r="A101" s="63" t="s">
        <v>397</v>
      </c>
      <c r="B101" s="68" t="s">
        <v>509</v>
      </c>
      <c r="C101" s="68" t="s">
        <v>112</v>
      </c>
      <c r="D101" s="68" t="s">
        <v>526</v>
      </c>
      <c r="E101" s="64" t="s">
        <v>111</v>
      </c>
      <c r="F101" s="64" t="s">
        <v>111</v>
      </c>
      <c r="G101" s="62">
        <v>-1200</v>
      </c>
    </row>
    <row r="102" spans="1:7">
      <c r="A102" s="63" t="s">
        <v>398</v>
      </c>
      <c r="B102" s="68" t="s">
        <v>510</v>
      </c>
      <c r="C102" s="68" t="s">
        <v>112</v>
      </c>
      <c r="D102" s="68" t="s">
        <v>113</v>
      </c>
      <c r="E102" s="64" t="s">
        <v>111</v>
      </c>
      <c r="F102" s="64" t="s">
        <v>111</v>
      </c>
      <c r="G102" s="62">
        <v>-100</v>
      </c>
    </row>
    <row r="103" spans="1:7" ht="34.5">
      <c r="A103" s="63" t="s">
        <v>399</v>
      </c>
      <c r="B103" s="68" t="s">
        <v>468</v>
      </c>
      <c r="C103" s="68" t="s">
        <v>112</v>
      </c>
      <c r="D103" s="68" t="s">
        <v>526</v>
      </c>
      <c r="E103" s="64" t="s">
        <v>111</v>
      </c>
      <c r="F103" s="64" t="s">
        <v>111</v>
      </c>
      <c r="G103" s="62">
        <v>-238.5</v>
      </c>
    </row>
    <row r="104" spans="1:7">
      <c r="A104" s="63" t="s">
        <v>400</v>
      </c>
      <c r="B104" s="68" t="s">
        <v>511</v>
      </c>
      <c r="C104" s="68" t="s">
        <v>112</v>
      </c>
      <c r="D104" s="68" t="s">
        <v>113</v>
      </c>
      <c r="E104" s="64" t="s">
        <v>111</v>
      </c>
      <c r="F104" s="64" t="s">
        <v>111</v>
      </c>
      <c r="G104" s="62">
        <v>-0.75</v>
      </c>
    </row>
    <row r="105" spans="1:7" ht="34.5">
      <c r="A105" s="63" t="s">
        <v>401</v>
      </c>
      <c r="B105" s="68" t="s">
        <v>468</v>
      </c>
      <c r="C105" s="68" t="s">
        <v>112</v>
      </c>
      <c r="D105" s="68" t="s">
        <v>526</v>
      </c>
      <c r="E105" s="64" t="s">
        <v>111</v>
      </c>
      <c r="F105" s="64" t="s">
        <v>111</v>
      </c>
      <c r="G105" s="62">
        <v>-37.700000000000003</v>
      </c>
    </row>
    <row r="106" spans="1:7" ht="34.5">
      <c r="A106" s="63" t="s">
        <v>402</v>
      </c>
      <c r="B106" s="68" t="s">
        <v>468</v>
      </c>
      <c r="C106" s="68" t="s">
        <v>112</v>
      </c>
      <c r="D106" s="68" t="s">
        <v>526</v>
      </c>
      <c r="E106" s="64" t="s">
        <v>111</v>
      </c>
      <c r="F106" s="64" t="s">
        <v>111</v>
      </c>
      <c r="G106" s="62">
        <v>-117</v>
      </c>
    </row>
    <row r="107" spans="1:7">
      <c r="A107" s="63" t="s">
        <v>403</v>
      </c>
      <c r="B107" s="68" t="s">
        <v>512</v>
      </c>
      <c r="C107" s="68" t="s">
        <v>112</v>
      </c>
      <c r="D107" s="68" t="s">
        <v>113</v>
      </c>
      <c r="E107" s="64" t="s">
        <v>111</v>
      </c>
      <c r="F107" s="64" t="s">
        <v>111</v>
      </c>
      <c r="G107" s="62">
        <v>-58.62</v>
      </c>
    </row>
    <row r="108" spans="1:7">
      <c r="A108" s="63" t="s">
        <v>404</v>
      </c>
      <c r="B108" s="68" t="s">
        <v>513</v>
      </c>
      <c r="C108" s="68" t="s">
        <v>112</v>
      </c>
      <c r="D108" s="68" t="s">
        <v>113</v>
      </c>
      <c r="E108" s="64" t="s">
        <v>111</v>
      </c>
      <c r="F108" s="64" t="s">
        <v>111</v>
      </c>
      <c r="G108" s="62">
        <v>-1.008</v>
      </c>
    </row>
    <row r="109" spans="1:7">
      <c r="A109" s="63" t="s">
        <v>405</v>
      </c>
      <c r="B109" s="68" t="s">
        <v>513</v>
      </c>
      <c r="C109" s="68" t="s">
        <v>112</v>
      </c>
      <c r="D109" s="68" t="s">
        <v>113</v>
      </c>
      <c r="E109" s="64" t="s">
        <v>111</v>
      </c>
      <c r="F109" s="64" t="s">
        <v>111</v>
      </c>
      <c r="G109" s="62">
        <v>-0.24</v>
      </c>
    </row>
    <row r="110" spans="1:7">
      <c r="A110" s="63" t="s">
        <v>406</v>
      </c>
      <c r="B110" s="68" t="s">
        <v>514</v>
      </c>
      <c r="C110" s="68" t="s">
        <v>112</v>
      </c>
      <c r="D110" s="68" t="s">
        <v>113</v>
      </c>
      <c r="E110" s="64" t="s">
        <v>111</v>
      </c>
      <c r="F110" s="64" t="s">
        <v>111</v>
      </c>
      <c r="G110" s="62">
        <v>-14.9</v>
      </c>
    </row>
    <row r="111" spans="1:7">
      <c r="A111" s="63" t="s">
        <v>407</v>
      </c>
      <c r="B111" s="68" t="s">
        <v>491</v>
      </c>
      <c r="C111" s="68" t="s">
        <v>112</v>
      </c>
      <c r="D111" s="68" t="s">
        <v>113</v>
      </c>
      <c r="E111" s="64" t="s">
        <v>111</v>
      </c>
      <c r="F111" s="64" t="s">
        <v>111</v>
      </c>
      <c r="G111" s="62">
        <v>-401.2</v>
      </c>
    </row>
    <row r="112" spans="1:7">
      <c r="A112" s="63" t="s">
        <v>408</v>
      </c>
      <c r="B112" s="68" t="s">
        <v>515</v>
      </c>
      <c r="C112" s="68" t="s">
        <v>112</v>
      </c>
      <c r="D112" s="68" t="s">
        <v>525</v>
      </c>
      <c r="E112" s="64" t="s">
        <v>111</v>
      </c>
      <c r="F112" s="64" t="s">
        <v>111</v>
      </c>
      <c r="G112" s="62">
        <v>-13</v>
      </c>
    </row>
    <row r="113" spans="1:7" ht="34.5">
      <c r="A113" s="63" t="s">
        <v>409</v>
      </c>
      <c r="B113" s="68" t="s">
        <v>453</v>
      </c>
      <c r="C113" s="68" t="s">
        <v>112</v>
      </c>
      <c r="D113" s="68" t="s">
        <v>114</v>
      </c>
      <c r="E113" s="64" t="s">
        <v>111</v>
      </c>
      <c r="F113" s="64" t="s">
        <v>111</v>
      </c>
      <c r="G113" s="62">
        <v>-76.5</v>
      </c>
    </row>
    <row r="114" spans="1:7">
      <c r="A114" s="63" t="s">
        <v>410</v>
      </c>
      <c r="B114" s="68" t="s">
        <v>516</v>
      </c>
      <c r="C114" s="68" t="s">
        <v>112</v>
      </c>
      <c r="D114" s="68" t="s">
        <v>113</v>
      </c>
      <c r="E114" s="64" t="s">
        <v>111</v>
      </c>
      <c r="F114" s="64" t="s">
        <v>111</v>
      </c>
      <c r="G114" s="62">
        <v>-5</v>
      </c>
    </row>
    <row r="115" spans="1:7">
      <c r="A115" s="63" t="s">
        <v>411</v>
      </c>
      <c r="B115" s="68" t="s">
        <v>437</v>
      </c>
      <c r="C115" s="68" t="s">
        <v>112</v>
      </c>
      <c r="D115" s="68" t="s">
        <v>113</v>
      </c>
      <c r="E115" s="64" t="s">
        <v>111</v>
      </c>
      <c r="F115" s="64" t="s">
        <v>111</v>
      </c>
      <c r="G115" s="62">
        <v>-129</v>
      </c>
    </row>
    <row r="116" spans="1:7" ht="34.5">
      <c r="A116" s="63" t="s">
        <v>412</v>
      </c>
      <c r="B116" s="68" t="s">
        <v>517</v>
      </c>
      <c r="C116" s="68" t="s">
        <v>112</v>
      </c>
      <c r="D116" s="68" t="s">
        <v>113</v>
      </c>
      <c r="E116" s="64" t="s">
        <v>111</v>
      </c>
      <c r="F116" s="64" t="s">
        <v>111</v>
      </c>
      <c r="G116" s="62">
        <v>-3099</v>
      </c>
    </row>
    <row r="117" spans="1:7">
      <c r="A117" s="63" t="s">
        <v>413</v>
      </c>
      <c r="B117" s="68" t="s">
        <v>444</v>
      </c>
      <c r="C117" s="68" t="s">
        <v>112</v>
      </c>
      <c r="D117" s="68" t="s">
        <v>113</v>
      </c>
      <c r="E117" s="64" t="s">
        <v>111</v>
      </c>
      <c r="F117" s="64" t="s">
        <v>111</v>
      </c>
      <c r="G117" s="62">
        <v>-54</v>
      </c>
    </row>
    <row r="118" spans="1:7">
      <c r="A118" s="63" t="s">
        <v>414</v>
      </c>
      <c r="B118" s="68" t="s">
        <v>481</v>
      </c>
      <c r="C118" s="68" t="s">
        <v>112</v>
      </c>
      <c r="D118" s="68" t="s">
        <v>113</v>
      </c>
      <c r="E118" s="64" t="s">
        <v>111</v>
      </c>
      <c r="F118" s="64" t="s">
        <v>111</v>
      </c>
      <c r="G118" s="62">
        <v>-10.5</v>
      </c>
    </row>
    <row r="119" spans="1:7">
      <c r="A119" s="63" t="s">
        <v>415</v>
      </c>
      <c r="B119" s="68" t="s">
        <v>518</v>
      </c>
      <c r="C119" s="68" t="s">
        <v>112</v>
      </c>
      <c r="D119" s="68" t="s">
        <v>113</v>
      </c>
      <c r="E119" s="64" t="s">
        <v>111</v>
      </c>
      <c r="F119" s="64" t="s">
        <v>111</v>
      </c>
      <c r="G119" s="62">
        <v>-640.79999999999995</v>
      </c>
    </row>
    <row r="120" spans="1:7">
      <c r="A120" s="63" t="s">
        <v>416</v>
      </c>
      <c r="B120" s="68" t="s">
        <v>518</v>
      </c>
      <c r="C120" s="68" t="s">
        <v>112</v>
      </c>
      <c r="D120" s="68" t="s">
        <v>113</v>
      </c>
      <c r="E120" s="64" t="s">
        <v>111</v>
      </c>
      <c r="F120" s="64" t="s">
        <v>111</v>
      </c>
      <c r="G120" s="62">
        <v>-498.2</v>
      </c>
    </row>
    <row r="121" spans="1:7">
      <c r="A121" s="63" t="s">
        <v>417</v>
      </c>
      <c r="B121" s="68" t="s">
        <v>472</v>
      </c>
      <c r="C121" s="68" t="s">
        <v>112</v>
      </c>
      <c r="D121" s="68" t="s">
        <v>113</v>
      </c>
      <c r="E121" s="64" t="s">
        <v>111</v>
      </c>
      <c r="F121" s="64" t="s">
        <v>111</v>
      </c>
      <c r="G121" s="62">
        <v>-4</v>
      </c>
    </row>
    <row r="122" spans="1:7">
      <c r="A122" s="63" t="s">
        <v>418</v>
      </c>
      <c r="B122" s="68" t="s">
        <v>519</v>
      </c>
      <c r="C122" s="68" t="s">
        <v>112</v>
      </c>
      <c r="D122" s="68" t="s">
        <v>113</v>
      </c>
      <c r="E122" s="64" t="s">
        <v>111</v>
      </c>
      <c r="F122" s="64" t="s">
        <v>111</v>
      </c>
      <c r="G122" s="62">
        <v>-5</v>
      </c>
    </row>
    <row r="123" spans="1:7">
      <c r="A123" s="63" t="s">
        <v>419</v>
      </c>
      <c r="B123" s="68" t="s">
        <v>520</v>
      </c>
      <c r="C123" s="68" t="s">
        <v>112</v>
      </c>
      <c r="D123" s="68" t="s">
        <v>529</v>
      </c>
      <c r="E123" s="64" t="s">
        <v>111</v>
      </c>
      <c r="F123" s="64" t="s">
        <v>111</v>
      </c>
      <c r="G123" s="62">
        <v>-1440</v>
      </c>
    </row>
    <row r="124" spans="1:7">
      <c r="A124" s="63" t="s">
        <v>420</v>
      </c>
      <c r="B124" s="68" t="s">
        <v>520</v>
      </c>
      <c r="C124" s="68" t="s">
        <v>112</v>
      </c>
      <c r="D124" s="68" t="s">
        <v>529</v>
      </c>
      <c r="E124" s="64" t="s">
        <v>111</v>
      </c>
      <c r="F124" s="64" t="s">
        <v>111</v>
      </c>
      <c r="G124" s="62">
        <v>-560.34</v>
      </c>
    </row>
    <row r="125" spans="1:7">
      <c r="A125" s="63" t="s">
        <v>421</v>
      </c>
      <c r="B125" s="68" t="s">
        <v>521</v>
      </c>
      <c r="C125" s="68" t="s">
        <v>112</v>
      </c>
      <c r="D125" s="68" t="s">
        <v>113</v>
      </c>
      <c r="E125" s="64" t="s">
        <v>111</v>
      </c>
      <c r="F125" s="64" t="s">
        <v>111</v>
      </c>
      <c r="G125" s="62">
        <v>-45</v>
      </c>
    </row>
    <row r="126" spans="1:7">
      <c r="A126" s="63" t="s">
        <v>422</v>
      </c>
      <c r="B126" s="68" t="s">
        <v>522</v>
      </c>
      <c r="C126" s="68" t="s">
        <v>112</v>
      </c>
      <c r="D126" s="68" t="s">
        <v>113</v>
      </c>
      <c r="E126" s="64" t="s">
        <v>111</v>
      </c>
      <c r="F126" s="64" t="s">
        <v>111</v>
      </c>
      <c r="G126" s="62">
        <v>-282.56400000000002</v>
      </c>
    </row>
    <row r="127" spans="1:7">
      <c r="A127" s="63" t="s">
        <v>423</v>
      </c>
      <c r="B127" s="68" t="s">
        <v>523</v>
      </c>
      <c r="C127" s="68" t="s">
        <v>112</v>
      </c>
      <c r="D127" s="68" t="s">
        <v>529</v>
      </c>
      <c r="E127" s="64" t="s">
        <v>111</v>
      </c>
      <c r="F127" s="64" t="s">
        <v>111</v>
      </c>
      <c r="G127" s="62">
        <v>-15</v>
      </c>
    </row>
    <row r="128" spans="1:7">
      <c r="A128" s="63" t="s">
        <v>424</v>
      </c>
      <c r="B128" s="68" t="s">
        <v>523</v>
      </c>
      <c r="C128" s="68" t="s">
        <v>112</v>
      </c>
      <c r="D128" s="68" t="s">
        <v>529</v>
      </c>
      <c r="E128" s="64" t="s">
        <v>111</v>
      </c>
      <c r="F128" s="64" t="s">
        <v>111</v>
      </c>
      <c r="G128" s="62">
        <v>-4.5</v>
      </c>
    </row>
    <row r="129" spans="1:7">
      <c r="A129" s="63" t="s">
        <v>425</v>
      </c>
      <c r="B129" s="68" t="s">
        <v>523</v>
      </c>
      <c r="C129" s="68" t="s">
        <v>112</v>
      </c>
      <c r="D129" s="68" t="s">
        <v>529</v>
      </c>
      <c r="E129" s="64" t="s">
        <v>111</v>
      </c>
      <c r="F129" s="64" t="s">
        <v>111</v>
      </c>
      <c r="G129" s="62">
        <v>-2.262</v>
      </c>
    </row>
    <row r="130" spans="1:7">
      <c r="A130" s="63" t="s">
        <v>426</v>
      </c>
      <c r="B130" s="68" t="s">
        <v>499</v>
      </c>
      <c r="C130" s="68" t="s">
        <v>112</v>
      </c>
      <c r="D130" s="68" t="s">
        <v>113</v>
      </c>
      <c r="E130" s="64" t="s">
        <v>111</v>
      </c>
      <c r="F130" s="64" t="s">
        <v>111</v>
      </c>
      <c r="G130" s="62">
        <v>-102</v>
      </c>
    </row>
    <row r="131" spans="1:7">
      <c r="A131" s="63" t="s">
        <v>427</v>
      </c>
      <c r="B131" s="68" t="s">
        <v>469</v>
      </c>
      <c r="C131" s="68" t="s">
        <v>112</v>
      </c>
      <c r="D131" s="68" t="s">
        <v>113</v>
      </c>
      <c r="E131" s="64" t="s">
        <v>111</v>
      </c>
      <c r="F131" s="64" t="s">
        <v>111</v>
      </c>
      <c r="G131" s="62">
        <v>-225</v>
      </c>
    </row>
    <row r="132" spans="1:7">
      <c r="A132" s="63" t="s">
        <v>428</v>
      </c>
      <c r="B132" s="68" t="s">
        <v>469</v>
      </c>
      <c r="C132" s="68" t="s">
        <v>112</v>
      </c>
      <c r="D132" s="68" t="s">
        <v>113</v>
      </c>
      <c r="E132" s="64" t="s">
        <v>111</v>
      </c>
      <c r="F132" s="64" t="s">
        <v>111</v>
      </c>
      <c r="G132" s="62">
        <v>-4</v>
      </c>
    </row>
    <row r="133" spans="1:7" ht="34.5">
      <c r="A133" s="63" t="s">
        <v>429</v>
      </c>
      <c r="B133" s="68" t="s">
        <v>524</v>
      </c>
      <c r="C133" s="68" t="s">
        <v>112</v>
      </c>
      <c r="D133" s="68" t="s">
        <v>526</v>
      </c>
      <c r="E133" s="64" t="s">
        <v>111</v>
      </c>
      <c r="F133" s="64" t="s">
        <v>111</v>
      </c>
      <c r="G133" s="62">
        <v>-22.5</v>
      </c>
    </row>
    <row r="134" spans="1:7">
      <c r="A134" s="63" t="s">
        <v>430</v>
      </c>
      <c r="B134" s="68" t="s">
        <v>438</v>
      </c>
      <c r="C134" s="68" t="s">
        <v>112</v>
      </c>
      <c r="D134" s="68" t="s">
        <v>113</v>
      </c>
      <c r="E134" s="64" t="s">
        <v>111</v>
      </c>
      <c r="F134" s="64" t="s">
        <v>111</v>
      </c>
      <c r="G134" s="62">
        <v>-78</v>
      </c>
    </row>
    <row r="135" spans="1:7">
      <c r="A135" s="63" t="s">
        <v>431</v>
      </c>
      <c r="B135" s="68" t="s">
        <v>511</v>
      </c>
      <c r="C135" s="68" t="s">
        <v>112</v>
      </c>
      <c r="D135" s="68" t="s">
        <v>113</v>
      </c>
      <c r="E135" s="64" t="s">
        <v>111</v>
      </c>
      <c r="F135" s="64" t="s">
        <v>111</v>
      </c>
      <c r="G135" s="62">
        <v>-7.5</v>
      </c>
    </row>
    <row r="136" spans="1:7" ht="34.5">
      <c r="A136" s="63" t="s">
        <v>432</v>
      </c>
      <c r="B136" s="68" t="s">
        <v>468</v>
      </c>
      <c r="C136" s="68" t="s">
        <v>112</v>
      </c>
      <c r="D136" s="68" t="s">
        <v>526</v>
      </c>
      <c r="E136" s="64" t="s">
        <v>111</v>
      </c>
      <c r="F136" s="64" t="s">
        <v>111</v>
      </c>
      <c r="G136" s="62">
        <v>-1576.5</v>
      </c>
    </row>
    <row r="137" spans="1:7" ht="34.5">
      <c r="A137" s="63" t="s">
        <v>530</v>
      </c>
      <c r="B137" s="68" t="s">
        <v>536</v>
      </c>
      <c r="C137" s="68" t="s">
        <v>112</v>
      </c>
      <c r="D137" s="68" t="s">
        <v>114</v>
      </c>
      <c r="E137" s="64" t="s">
        <v>111</v>
      </c>
      <c r="F137" s="64" t="s">
        <v>111</v>
      </c>
      <c r="G137" s="62">
        <v>-1.56</v>
      </c>
    </row>
    <row r="138" spans="1:7" ht="34.5">
      <c r="A138" s="63" t="s">
        <v>531</v>
      </c>
      <c r="B138" s="68" t="s">
        <v>537</v>
      </c>
      <c r="C138" s="68" t="s">
        <v>112</v>
      </c>
      <c r="D138" s="68" t="s">
        <v>114</v>
      </c>
      <c r="E138" s="64" t="s">
        <v>111</v>
      </c>
      <c r="F138" s="64" t="s">
        <v>111</v>
      </c>
      <c r="G138" s="62">
        <v>-888</v>
      </c>
    </row>
    <row r="139" spans="1:7" ht="34.5">
      <c r="A139" s="63" t="s">
        <v>532</v>
      </c>
      <c r="B139" s="68" t="s">
        <v>538</v>
      </c>
      <c r="C139" s="68" t="s">
        <v>112</v>
      </c>
      <c r="D139" s="68" t="s">
        <v>114</v>
      </c>
      <c r="E139" s="64" t="s">
        <v>111</v>
      </c>
      <c r="F139" s="64" t="s">
        <v>111</v>
      </c>
      <c r="G139" s="62">
        <v>-4.4000000000000004</v>
      </c>
    </row>
    <row r="140" spans="1:7" ht="34.5">
      <c r="A140" s="63" t="s">
        <v>533</v>
      </c>
      <c r="B140" s="68" t="s">
        <v>539</v>
      </c>
      <c r="C140" s="68" t="s">
        <v>112</v>
      </c>
      <c r="D140" s="68" t="s">
        <v>114</v>
      </c>
      <c r="E140" s="64" t="s">
        <v>111</v>
      </c>
      <c r="F140" s="64" t="s">
        <v>111</v>
      </c>
      <c r="G140" s="62">
        <v>-660</v>
      </c>
    </row>
    <row r="141" spans="1:7" ht="34.5">
      <c r="A141" s="63" t="s">
        <v>534</v>
      </c>
      <c r="B141" s="68" t="s">
        <v>540</v>
      </c>
      <c r="C141" s="68" t="s">
        <v>112</v>
      </c>
      <c r="D141" s="68" t="s">
        <v>114</v>
      </c>
      <c r="E141" s="64" t="s">
        <v>111</v>
      </c>
      <c r="F141" s="64" t="s">
        <v>111</v>
      </c>
      <c r="G141" s="62">
        <v>-0.8</v>
      </c>
    </row>
    <row r="142" spans="1:7" ht="34.5">
      <c r="A142" s="63" t="s">
        <v>535</v>
      </c>
      <c r="B142" s="68" t="s">
        <v>541</v>
      </c>
      <c r="C142" s="68" t="s">
        <v>112</v>
      </c>
      <c r="D142" s="68" t="s">
        <v>114</v>
      </c>
      <c r="E142" s="64" t="s">
        <v>111</v>
      </c>
      <c r="F142" s="64" t="s">
        <v>111</v>
      </c>
      <c r="G142" s="62">
        <v>-62.7</v>
      </c>
    </row>
    <row r="143" spans="1:7" ht="34.5">
      <c r="A143" s="63" t="s">
        <v>542</v>
      </c>
      <c r="B143" s="68" t="s">
        <v>593</v>
      </c>
      <c r="C143" s="68" t="s">
        <v>112</v>
      </c>
      <c r="D143" s="68" t="s">
        <v>114</v>
      </c>
      <c r="E143" s="64" t="s">
        <v>111</v>
      </c>
      <c r="F143" s="64" t="s">
        <v>111</v>
      </c>
      <c r="G143" s="62">
        <v>-180</v>
      </c>
    </row>
    <row r="144" spans="1:7">
      <c r="A144" s="63" t="s">
        <v>543</v>
      </c>
      <c r="B144" s="68" t="s">
        <v>594</v>
      </c>
      <c r="C144" s="68" t="s">
        <v>112</v>
      </c>
      <c r="D144" s="68" t="s">
        <v>528</v>
      </c>
      <c r="E144" s="64" t="s">
        <v>111</v>
      </c>
      <c r="F144" s="64" t="s">
        <v>111</v>
      </c>
      <c r="G144" s="62">
        <v>-186.6</v>
      </c>
    </row>
    <row r="145" spans="1:7">
      <c r="A145" s="63" t="s">
        <v>544</v>
      </c>
      <c r="B145" s="68" t="s">
        <v>595</v>
      </c>
      <c r="C145" s="68" t="s">
        <v>112</v>
      </c>
      <c r="D145" s="68" t="s">
        <v>113</v>
      </c>
      <c r="E145" s="64" t="s">
        <v>111</v>
      </c>
      <c r="F145" s="64" t="s">
        <v>111</v>
      </c>
      <c r="G145" s="62">
        <v>-57</v>
      </c>
    </row>
    <row r="146" spans="1:7" ht="34.5">
      <c r="A146" s="63" t="s">
        <v>545</v>
      </c>
      <c r="B146" s="68" t="s">
        <v>596</v>
      </c>
      <c r="C146" s="68" t="s">
        <v>112</v>
      </c>
      <c r="D146" s="68" t="s">
        <v>114</v>
      </c>
      <c r="E146" s="64" t="s">
        <v>111</v>
      </c>
      <c r="F146" s="64" t="s">
        <v>111</v>
      </c>
      <c r="G146" s="62">
        <v>-111</v>
      </c>
    </row>
    <row r="147" spans="1:7" ht="34.5">
      <c r="A147" s="63" t="s">
        <v>546</v>
      </c>
      <c r="B147" s="68" t="s">
        <v>597</v>
      </c>
      <c r="C147" s="68" t="s">
        <v>112</v>
      </c>
      <c r="D147" s="68" t="s">
        <v>114</v>
      </c>
      <c r="E147" s="64" t="s">
        <v>111</v>
      </c>
      <c r="F147" s="64" t="s">
        <v>111</v>
      </c>
      <c r="G147" s="62">
        <v>-8.4</v>
      </c>
    </row>
    <row r="148" spans="1:7">
      <c r="A148" s="63" t="s">
        <v>547</v>
      </c>
      <c r="B148" s="68" t="s">
        <v>594</v>
      </c>
      <c r="C148" s="68" t="s">
        <v>112</v>
      </c>
      <c r="D148" s="68" t="s">
        <v>528</v>
      </c>
      <c r="E148" s="64" t="s">
        <v>111</v>
      </c>
      <c r="F148" s="64" t="s">
        <v>111</v>
      </c>
      <c r="G148" s="62">
        <v>-28</v>
      </c>
    </row>
    <row r="149" spans="1:7" ht="34.5">
      <c r="A149" s="63" t="s">
        <v>548</v>
      </c>
      <c r="B149" s="68" t="s">
        <v>598</v>
      </c>
      <c r="C149" s="68" t="s">
        <v>112</v>
      </c>
      <c r="D149" s="68" t="s">
        <v>114</v>
      </c>
      <c r="E149" s="64" t="s">
        <v>111</v>
      </c>
      <c r="F149" s="64" t="s">
        <v>111</v>
      </c>
      <c r="G149" s="62">
        <v>-132</v>
      </c>
    </row>
    <row r="150" spans="1:7" ht="34.5">
      <c r="A150" s="63" t="s">
        <v>549</v>
      </c>
      <c r="B150" s="68" t="s">
        <v>599</v>
      </c>
      <c r="C150" s="68" t="s">
        <v>112</v>
      </c>
      <c r="D150" s="68" t="s">
        <v>114</v>
      </c>
      <c r="E150" s="64" t="s">
        <v>111</v>
      </c>
      <c r="F150" s="64" t="s">
        <v>111</v>
      </c>
      <c r="G150" s="62">
        <v>-90</v>
      </c>
    </row>
    <row r="151" spans="1:7" ht="34.5">
      <c r="A151" s="63" t="s">
        <v>550</v>
      </c>
      <c r="B151" s="68" t="s">
        <v>597</v>
      </c>
      <c r="C151" s="68" t="s">
        <v>112</v>
      </c>
      <c r="D151" s="68" t="s">
        <v>114</v>
      </c>
      <c r="E151" s="64" t="s">
        <v>111</v>
      </c>
      <c r="F151" s="64" t="s">
        <v>111</v>
      </c>
      <c r="G151" s="62">
        <v>-80</v>
      </c>
    </row>
    <row r="152" spans="1:7" ht="34.5">
      <c r="A152" s="63" t="s">
        <v>551</v>
      </c>
      <c r="B152" s="68" t="s">
        <v>600</v>
      </c>
      <c r="C152" s="68" t="s">
        <v>112</v>
      </c>
      <c r="D152" s="68" t="s">
        <v>114</v>
      </c>
      <c r="E152" s="64" t="s">
        <v>111</v>
      </c>
      <c r="F152" s="64" t="s">
        <v>111</v>
      </c>
      <c r="G152" s="62">
        <v>-8400</v>
      </c>
    </row>
    <row r="153" spans="1:7" ht="34.5">
      <c r="A153" s="63" t="s">
        <v>552</v>
      </c>
      <c r="B153" s="68" t="s">
        <v>601</v>
      </c>
      <c r="C153" s="68" t="s">
        <v>112</v>
      </c>
      <c r="D153" s="68" t="s">
        <v>114</v>
      </c>
      <c r="E153" s="64" t="s">
        <v>111</v>
      </c>
      <c r="F153" s="64" t="s">
        <v>111</v>
      </c>
      <c r="G153" s="62">
        <v>-1680</v>
      </c>
    </row>
    <row r="154" spans="1:7" ht="34.5">
      <c r="A154" s="63" t="s">
        <v>553</v>
      </c>
      <c r="B154" s="68" t="s">
        <v>602</v>
      </c>
      <c r="C154" s="68" t="s">
        <v>112</v>
      </c>
      <c r="D154" s="68" t="s">
        <v>114</v>
      </c>
      <c r="E154" s="64" t="s">
        <v>111</v>
      </c>
      <c r="F154" s="64" t="s">
        <v>111</v>
      </c>
      <c r="G154" s="62">
        <v>-460</v>
      </c>
    </row>
    <row r="155" spans="1:7" ht="34.5">
      <c r="A155" s="63" t="s">
        <v>554</v>
      </c>
      <c r="B155" s="68" t="s">
        <v>603</v>
      </c>
      <c r="C155" s="68" t="s">
        <v>112</v>
      </c>
      <c r="D155" s="68" t="s">
        <v>114</v>
      </c>
      <c r="E155" s="64" t="s">
        <v>111</v>
      </c>
      <c r="F155" s="64" t="s">
        <v>111</v>
      </c>
      <c r="G155" s="62">
        <v>-3021.2</v>
      </c>
    </row>
    <row r="156" spans="1:7" ht="34.5">
      <c r="A156" s="63" t="s">
        <v>555</v>
      </c>
      <c r="B156" s="68" t="s">
        <v>604</v>
      </c>
      <c r="C156" s="68" t="s">
        <v>112</v>
      </c>
      <c r="D156" s="68" t="s">
        <v>114</v>
      </c>
      <c r="E156" s="64" t="s">
        <v>111</v>
      </c>
      <c r="F156" s="64" t="s">
        <v>111</v>
      </c>
      <c r="G156" s="62">
        <v>-1820</v>
      </c>
    </row>
    <row r="157" spans="1:7" ht="34.5">
      <c r="A157" s="63" t="s">
        <v>556</v>
      </c>
      <c r="B157" s="68" t="s">
        <v>605</v>
      </c>
      <c r="C157" s="68" t="s">
        <v>112</v>
      </c>
      <c r="D157" s="68" t="s">
        <v>114</v>
      </c>
      <c r="E157" s="64" t="s">
        <v>111</v>
      </c>
      <c r="F157" s="64" t="s">
        <v>111</v>
      </c>
      <c r="G157" s="62">
        <v>-905.55</v>
      </c>
    </row>
    <row r="158" spans="1:7" ht="34.5">
      <c r="A158" s="63" t="s">
        <v>557</v>
      </c>
      <c r="B158" s="68" t="s">
        <v>606</v>
      </c>
      <c r="C158" s="68" t="s">
        <v>112</v>
      </c>
      <c r="D158" s="68" t="s">
        <v>114</v>
      </c>
      <c r="E158" s="64" t="s">
        <v>111</v>
      </c>
      <c r="F158" s="64" t="s">
        <v>111</v>
      </c>
      <c r="G158" s="62">
        <v>-31.5</v>
      </c>
    </row>
    <row r="159" spans="1:7" ht="34.5">
      <c r="A159" s="63" t="s">
        <v>558</v>
      </c>
      <c r="B159" s="68" t="s">
        <v>607</v>
      </c>
      <c r="C159" s="68" t="s">
        <v>112</v>
      </c>
      <c r="D159" s="68" t="s">
        <v>114</v>
      </c>
      <c r="E159" s="64" t="s">
        <v>111</v>
      </c>
      <c r="F159" s="64" t="s">
        <v>111</v>
      </c>
      <c r="G159" s="62">
        <v>-375</v>
      </c>
    </row>
    <row r="160" spans="1:7" ht="34.5">
      <c r="A160" s="63" t="s">
        <v>559</v>
      </c>
      <c r="B160" s="68" t="s">
        <v>608</v>
      </c>
      <c r="C160" s="68" t="s">
        <v>112</v>
      </c>
      <c r="D160" s="68" t="s">
        <v>114</v>
      </c>
      <c r="E160" s="64" t="s">
        <v>111</v>
      </c>
      <c r="F160" s="64" t="s">
        <v>111</v>
      </c>
      <c r="G160" s="62">
        <v>-14</v>
      </c>
    </row>
    <row r="161" spans="1:7" ht="34.5">
      <c r="A161" s="63" t="s">
        <v>560</v>
      </c>
      <c r="B161" s="68" t="s">
        <v>609</v>
      </c>
      <c r="C161" s="68" t="s">
        <v>112</v>
      </c>
      <c r="D161" s="68" t="s">
        <v>114</v>
      </c>
      <c r="E161" s="64" t="s">
        <v>111</v>
      </c>
      <c r="F161" s="64" t="s">
        <v>111</v>
      </c>
      <c r="G161" s="62">
        <v>-400.8</v>
      </c>
    </row>
    <row r="162" spans="1:7" ht="34.5">
      <c r="A162" s="63" t="s">
        <v>561</v>
      </c>
      <c r="B162" s="68" t="s">
        <v>610</v>
      </c>
      <c r="C162" s="68" t="s">
        <v>112</v>
      </c>
      <c r="D162" s="68" t="s">
        <v>114</v>
      </c>
      <c r="E162" s="64" t="s">
        <v>111</v>
      </c>
      <c r="F162" s="64" t="s">
        <v>111</v>
      </c>
      <c r="G162" s="62">
        <v>-10</v>
      </c>
    </row>
    <row r="163" spans="1:7" ht="34.5">
      <c r="A163" s="63" t="s">
        <v>562</v>
      </c>
      <c r="B163" s="68" t="s">
        <v>611</v>
      </c>
      <c r="C163" s="68" t="s">
        <v>112</v>
      </c>
      <c r="D163" s="68" t="s">
        <v>114</v>
      </c>
      <c r="E163" s="64" t="s">
        <v>111</v>
      </c>
      <c r="F163" s="64" t="s">
        <v>111</v>
      </c>
      <c r="G163" s="62">
        <v>-19.46</v>
      </c>
    </row>
    <row r="164" spans="1:7" ht="34.5">
      <c r="A164" s="63" t="s">
        <v>563</v>
      </c>
      <c r="B164" s="68" t="s">
        <v>612</v>
      </c>
      <c r="C164" s="68" t="s">
        <v>112</v>
      </c>
      <c r="D164" s="68" t="s">
        <v>114</v>
      </c>
      <c r="E164" s="64" t="s">
        <v>111</v>
      </c>
      <c r="F164" s="64" t="s">
        <v>111</v>
      </c>
      <c r="G164" s="62">
        <v>-303.83999999999997</v>
      </c>
    </row>
    <row r="165" spans="1:7" ht="34.5">
      <c r="A165" s="63" t="s">
        <v>564</v>
      </c>
      <c r="B165" s="68" t="s">
        <v>613</v>
      </c>
      <c r="C165" s="68" t="s">
        <v>112</v>
      </c>
      <c r="D165" s="68" t="s">
        <v>114</v>
      </c>
      <c r="E165" s="64" t="s">
        <v>111</v>
      </c>
      <c r="F165" s="64" t="s">
        <v>111</v>
      </c>
      <c r="G165" s="62">
        <v>-325.64999999999998</v>
      </c>
    </row>
    <row r="166" spans="1:7">
      <c r="A166" s="63" t="s">
        <v>565</v>
      </c>
      <c r="B166" s="68" t="s">
        <v>614</v>
      </c>
      <c r="C166" s="68" t="s">
        <v>112</v>
      </c>
      <c r="D166" s="68" t="s">
        <v>528</v>
      </c>
      <c r="E166" s="64" t="s">
        <v>111</v>
      </c>
      <c r="F166" s="64" t="s">
        <v>111</v>
      </c>
      <c r="G166" s="62">
        <v>-11.12</v>
      </c>
    </row>
    <row r="167" spans="1:7" ht="34.5">
      <c r="A167" s="63" t="s">
        <v>566</v>
      </c>
      <c r="B167" s="68" t="s">
        <v>599</v>
      </c>
      <c r="C167" s="68" t="s">
        <v>112</v>
      </c>
      <c r="D167" s="68" t="s">
        <v>114</v>
      </c>
      <c r="E167" s="64" t="s">
        <v>111</v>
      </c>
      <c r="F167" s="64" t="s">
        <v>111</v>
      </c>
      <c r="G167" s="62">
        <v>-54.32</v>
      </c>
    </row>
    <row r="168" spans="1:7" ht="34.5">
      <c r="A168" s="63" t="s">
        <v>567</v>
      </c>
      <c r="B168" s="68" t="s">
        <v>596</v>
      </c>
      <c r="C168" s="68" t="s">
        <v>112</v>
      </c>
      <c r="D168" s="68" t="s">
        <v>114</v>
      </c>
      <c r="E168" s="64" t="s">
        <v>111</v>
      </c>
      <c r="F168" s="64" t="s">
        <v>111</v>
      </c>
      <c r="G168" s="62">
        <v>-200</v>
      </c>
    </row>
    <row r="169" spans="1:7" ht="34.5">
      <c r="A169" s="63" t="s">
        <v>568</v>
      </c>
      <c r="B169" s="68" t="s">
        <v>596</v>
      </c>
      <c r="C169" s="68" t="s">
        <v>112</v>
      </c>
      <c r="D169" s="68" t="s">
        <v>114</v>
      </c>
      <c r="E169" s="64" t="s">
        <v>111</v>
      </c>
      <c r="F169" s="64" t="s">
        <v>111</v>
      </c>
      <c r="G169" s="62">
        <v>-60</v>
      </c>
    </row>
    <row r="170" spans="1:7" ht="34.5">
      <c r="A170" s="63" t="s">
        <v>569</v>
      </c>
      <c r="B170" s="68" t="s">
        <v>615</v>
      </c>
      <c r="C170" s="68" t="s">
        <v>112</v>
      </c>
      <c r="D170" s="68" t="s">
        <v>114</v>
      </c>
      <c r="E170" s="64" t="s">
        <v>111</v>
      </c>
      <c r="F170" s="64" t="s">
        <v>111</v>
      </c>
      <c r="G170" s="62">
        <v>-382.2</v>
      </c>
    </row>
    <row r="171" spans="1:7" ht="34.5">
      <c r="A171" s="63" t="s">
        <v>570</v>
      </c>
      <c r="B171" s="68" t="s">
        <v>616</v>
      </c>
      <c r="C171" s="68" t="s">
        <v>112</v>
      </c>
      <c r="D171" s="68" t="s">
        <v>114</v>
      </c>
      <c r="E171" s="64" t="s">
        <v>111</v>
      </c>
      <c r="F171" s="64" t="s">
        <v>111</v>
      </c>
      <c r="G171" s="62">
        <v>-280</v>
      </c>
    </row>
    <row r="172" spans="1:7" ht="34.5">
      <c r="A172" s="63" t="s">
        <v>571</v>
      </c>
      <c r="B172" s="68" t="s">
        <v>617</v>
      </c>
      <c r="C172" s="68" t="s">
        <v>112</v>
      </c>
      <c r="D172" s="68" t="s">
        <v>114</v>
      </c>
      <c r="E172" s="64" t="s">
        <v>111</v>
      </c>
      <c r="F172" s="64" t="s">
        <v>111</v>
      </c>
      <c r="G172" s="62">
        <v>-105</v>
      </c>
    </row>
    <row r="173" spans="1:7">
      <c r="A173" s="63" t="s">
        <v>572</v>
      </c>
      <c r="B173" s="68" t="s">
        <v>618</v>
      </c>
      <c r="C173" s="68" t="s">
        <v>112</v>
      </c>
      <c r="D173" s="68" t="s">
        <v>113</v>
      </c>
      <c r="E173" s="64" t="s">
        <v>111</v>
      </c>
      <c r="F173" s="64" t="s">
        <v>111</v>
      </c>
      <c r="G173" s="62">
        <v>-1645.92</v>
      </c>
    </row>
    <row r="174" spans="1:7" ht="34.5">
      <c r="A174" s="63" t="s">
        <v>573</v>
      </c>
      <c r="B174" s="68" t="s">
        <v>619</v>
      </c>
      <c r="C174" s="68" t="s">
        <v>112</v>
      </c>
      <c r="D174" s="68" t="s">
        <v>114</v>
      </c>
      <c r="E174" s="64" t="s">
        <v>111</v>
      </c>
      <c r="F174" s="64" t="s">
        <v>111</v>
      </c>
      <c r="G174" s="62">
        <v>-303</v>
      </c>
    </row>
    <row r="175" spans="1:7">
      <c r="A175" s="63" t="s">
        <v>574</v>
      </c>
      <c r="B175" s="68" t="s">
        <v>594</v>
      </c>
      <c r="C175" s="68" t="s">
        <v>112</v>
      </c>
      <c r="D175" s="68" t="s">
        <v>528</v>
      </c>
      <c r="E175" s="64" t="s">
        <v>111</v>
      </c>
      <c r="F175" s="64" t="s">
        <v>111</v>
      </c>
      <c r="G175" s="62">
        <v>-70</v>
      </c>
    </row>
    <row r="176" spans="1:7" ht="34.5">
      <c r="A176" s="63" t="s">
        <v>575</v>
      </c>
      <c r="B176" s="68" t="s">
        <v>620</v>
      </c>
      <c r="C176" s="68" t="s">
        <v>112</v>
      </c>
      <c r="D176" s="68" t="s">
        <v>114</v>
      </c>
      <c r="E176" s="64" t="s">
        <v>111</v>
      </c>
      <c r="F176" s="64" t="s">
        <v>111</v>
      </c>
      <c r="G176" s="62">
        <v>-1932</v>
      </c>
    </row>
    <row r="177" spans="1:7" ht="34.5">
      <c r="A177" s="63" t="s">
        <v>576</v>
      </c>
      <c r="B177" s="68" t="s">
        <v>621</v>
      </c>
      <c r="C177" s="68" t="s">
        <v>112</v>
      </c>
      <c r="D177" s="68" t="s">
        <v>114</v>
      </c>
      <c r="E177" s="64" t="s">
        <v>111</v>
      </c>
      <c r="F177" s="64" t="s">
        <v>111</v>
      </c>
      <c r="G177" s="62">
        <v>-85.34</v>
      </c>
    </row>
    <row r="178" spans="1:7" ht="34.5">
      <c r="A178" s="63" t="s">
        <v>577</v>
      </c>
      <c r="B178" s="68" t="s">
        <v>622</v>
      </c>
      <c r="C178" s="68" t="s">
        <v>112</v>
      </c>
      <c r="D178" s="68" t="s">
        <v>114</v>
      </c>
      <c r="E178" s="64" t="s">
        <v>111</v>
      </c>
      <c r="F178" s="64" t="s">
        <v>111</v>
      </c>
      <c r="G178" s="62">
        <v>-0.4</v>
      </c>
    </row>
    <row r="179" spans="1:7" ht="34.5">
      <c r="A179" s="63" t="s">
        <v>578</v>
      </c>
      <c r="B179" s="68" t="s">
        <v>623</v>
      </c>
      <c r="C179" s="68" t="s">
        <v>112</v>
      </c>
      <c r="D179" s="68" t="s">
        <v>114</v>
      </c>
      <c r="E179" s="64" t="s">
        <v>111</v>
      </c>
      <c r="F179" s="64" t="s">
        <v>111</v>
      </c>
      <c r="G179" s="62">
        <v>-22.22</v>
      </c>
    </row>
    <row r="180" spans="1:7">
      <c r="A180" s="63" t="s">
        <v>579</v>
      </c>
      <c r="B180" s="68" t="s">
        <v>594</v>
      </c>
      <c r="C180" s="68" t="s">
        <v>112</v>
      </c>
      <c r="D180" s="68" t="s">
        <v>528</v>
      </c>
      <c r="E180" s="64" t="s">
        <v>111</v>
      </c>
      <c r="F180" s="64" t="s">
        <v>111</v>
      </c>
      <c r="G180" s="62">
        <v>-117</v>
      </c>
    </row>
    <row r="181" spans="1:7" ht="34.5">
      <c r="A181" s="63" t="s">
        <v>580</v>
      </c>
      <c r="B181" s="68" t="s">
        <v>624</v>
      </c>
      <c r="C181" s="68" t="s">
        <v>112</v>
      </c>
      <c r="D181" s="68" t="s">
        <v>114</v>
      </c>
      <c r="E181" s="64" t="s">
        <v>111</v>
      </c>
      <c r="F181" s="64" t="s">
        <v>111</v>
      </c>
      <c r="G181" s="62">
        <v>-820.8</v>
      </c>
    </row>
    <row r="182" spans="1:7" ht="34.5">
      <c r="A182" s="63" t="s">
        <v>581</v>
      </c>
      <c r="B182" s="68" t="s">
        <v>625</v>
      </c>
      <c r="C182" s="68" t="s">
        <v>112</v>
      </c>
      <c r="D182" s="68" t="s">
        <v>114</v>
      </c>
      <c r="E182" s="64" t="s">
        <v>111</v>
      </c>
      <c r="F182" s="64" t="s">
        <v>111</v>
      </c>
      <c r="G182" s="62">
        <v>-626.4</v>
      </c>
    </row>
    <row r="183" spans="1:7">
      <c r="A183" s="63" t="s">
        <v>582</v>
      </c>
      <c r="B183" s="68" t="s">
        <v>626</v>
      </c>
      <c r="C183" s="68" t="s">
        <v>112</v>
      </c>
      <c r="D183" s="68" t="s">
        <v>113</v>
      </c>
      <c r="E183" s="64" t="s">
        <v>111</v>
      </c>
      <c r="F183" s="64" t="s">
        <v>111</v>
      </c>
      <c r="G183" s="62">
        <v>-6</v>
      </c>
    </row>
    <row r="184" spans="1:7" ht="34.5">
      <c r="A184" s="63" t="s">
        <v>583</v>
      </c>
      <c r="B184" s="68" t="s">
        <v>627</v>
      </c>
      <c r="C184" s="68" t="s">
        <v>112</v>
      </c>
      <c r="D184" s="68" t="s">
        <v>114</v>
      </c>
      <c r="E184" s="64" t="s">
        <v>111</v>
      </c>
      <c r="F184" s="64" t="s">
        <v>111</v>
      </c>
      <c r="G184" s="62">
        <v>-2.0150000000000001</v>
      </c>
    </row>
    <row r="185" spans="1:7" ht="34.5">
      <c r="A185" s="63" t="s">
        <v>584</v>
      </c>
      <c r="B185" s="68" t="s">
        <v>628</v>
      </c>
      <c r="C185" s="68" t="s">
        <v>112</v>
      </c>
      <c r="D185" s="68" t="s">
        <v>528</v>
      </c>
      <c r="E185" s="64" t="s">
        <v>111</v>
      </c>
      <c r="F185" s="64" t="s">
        <v>111</v>
      </c>
      <c r="G185" s="62">
        <v>-290</v>
      </c>
    </row>
    <row r="186" spans="1:7" ht="34.5">
      <c r="A186" s="63" t="s">
        <v>585</v>
      </c>
      <c r="B186" s="68" t="s">
        <v>629</v>
      </c>
      <c r="C186" s="68" t="s">
        <v>112</v>
      </c>
      <c r="D186" s="68" t="s">
        <v>114</v>
      </c>
      <c r="E186" s="64" t="s">
        <v>111</v>
      </c>
      <c r="F186" s="64" t="s">
        <v>111</v>
      </c>
      <c r="G186" s="62">
        <v>-90</v>
      </c>
    </row>
    <row r="187" spans="1:7">
      <c r="A187" s="63" t="s">
        <v>586</v>
      </c>
      <c r="B187" s="68" t="s">
        <v>630</v>
      </c>
      <c r="C187" s="68" t="s">
        <v>112</v>
      </c>
      <c r="D187" s="68" t="s">
        <v>113</v>
      </c>
      <c r="E187" s="64" t="s">
        <v>111</v>
      </c>
      <c r="F187" s="64" t="s">
        <v>111</v>
      </c>
      <c r="G187" s="62">
        <v>-5.16</v>
      </c>
    </row>
    <row r="188" spans="1:7">
      <c r="A188" s="63" t="s">
        <v>587</v>
      </c>
      <c r="B188" s="68" t="s">
        <v>594</v>
      </c>
      <c r="C188" s="68" t="s">
        <v>112</v>
      </c>
      <c r="D188" s="68" t="s">
        <v>528</v>
      </c>
      <c r="E188" s="64" t="s">
        <v>111</v>
      </c>
      <c r="F188" s="64" t="s">
        <v>111</v>
      </c>
      <c r="G188" s="62">
        <v>-11.16</v>
      </c>
    </row>
    <row r="189" spans="1:7" ht="34.5">
      <c r="A189" s="63" t="s">
        <v>588</v>
      </c>
      <c r="B189" s="68" t="s">
        <v>631</v>
      </c>
      <c r="C189" s="68" t="s">
        <v>112</v>
      </c>
      <c r="D189" s="68" t="s">
        <v>114</v>
      </c>
      <c r="E189" s="64" t="s">
        <v>111</v>
      </c>
      <c r="F189" s="64" t="s">
        <v>111</v>
      </c>
      <c r="G189" s="62">
        <v>-560</v>
      </c>
    </row>
    <row r="190" spans="1:7" ht="34.5">
      <c r="A190" s="63" t="s">
        <v>589</v>
      </c>
      <c r="B190" s="68" t="s">
        <v>632</v>
      </c>
      <c r="C190" s="68" t="s">
        <v>112</v>
      </c>
      <c r="D190" s="68" t="s">
        <v>114</v>
      </c>
      <c r="E190" s="64" t="s">
        <v>111</v>
      </c>
      <c r="F190" s="64" t="s">
        <v>111</v>
      </c>
      <c r="G190" s="62">
        <v>-250</v>
      </c>
    </row>
    <row r="191" spans="1:7" ht="34.5">
      <c r="A191" s="63" t="s">
        <v>590</v>
      </c>
      <c r="B191" s="68" t="s">
        <v>616</v>
      </c>
      <c r="C191" s="68" t="s">
        <v>112</v>
      </c>
      <c r="D191" s="68" t="s">
        <v>114</v>
      </c>
      <c r="E191" s="64" t="s">
        <v>111</v>
      </c>
      <c r="F191" s="64" t="s">
        <v>111</v>
      </c>
      <c r="G191" s="62">
        <v>-0.3</v>
      </c>
    </row>
    <row r="192" spans="1:7" ht="34.5">
      <c r="A192" s="63" t="s">
        <v>591</v>
      </c>
      <c r="B192" s="68" t="s">
        <v>633</v>
      </c>
      <c r="C192" s="68" t="s">
        <v>112</v>
      </c>
      <c r="D192" s="68" t="s">
        <v>114</v>
      </c>
      <c r="E192" s="64" t="s">
        <v>111</v>
      </c>
      <c r="F192" s="64" t="s">
        <v>111</v>
      </c>
      <c r="G192" s="62">
        <v>-21</v>
      </c>
    </row>
    <row r="193" spans="1:7" ht="34.5">
      <c r="A193" s="63" t="s">
        <v>592</v>
      </c>
      <c r="B193" s="68" t="s">
        <v>634</v>
      </c>
      <c r="C193" s="68" t="s">
        <v>112</v>
      </c>
      <c r="D193" s="68" t="s">
        <v>114</v>
      </c>
      <c r="E193" s="64" t="s">
        <v>111</v>
      </c>
      <c r="F193" s="64" t="s">
        <v>111</v>
      </c>
      <c r="G193" s="62">
        <v>-78</v>
      </c>
    </row>
    <row r="194" spans="1:7">
      <c r="A194" s="63" t="s">
        <v>183</v>
      </c>
      <c r="B194" s="68" t="s">
        <v>157</v>
      </c>
      <c r="C194" s="68" t="s">
        <v>112</v>
      </c>
      <c r="D194" s="68" t="s">
        <v>113</v>
      </c>
      <c r="E194" s="64" t="s">
        <v>111</v>
      </c>
      <c r="F194" s="64" t="s">
        <v>111</v>
      </c>
      <c r="G194" s="62">
        <v>-60</v>
      </c>
    </row>
    <row r="195" spans="1:7">
      <c r="A195" s="63" t="s">
        <v>180</v>
      </c>
      <c r="B195" s="68" t="s">
        <v>263</v>
      </c>
      <c r="C195" s="68" t="s">
        <v>112</v>
      </c>
      <c r="D195" s="68" t="s">
        <v>113</v>
      </c>
      <c r="E195" s="64" t="s">
        <v>111</v>
      </c>
      <c r="F195" s="64" t="s">
        <v>111</v>
      </c>
      <c r="G195" s="62">
        <v>-1728.5000600000001</v>
      </c>
    </row>
    <row r="196" spans="1:7">
      <c r="A196" s="63" t="s">
        <v>181</v>
      </c>
      <c r="B196" s="68" t="s">
        <v>177</v>
      </c>
      <c r="C196" s="68" t="s">
        <v>112</v>
      </c>
      <c r="D196" s="68" t="s">
        <v>113</v>
      </c>
      <c r="E196" s="64" t="s">
        <v>111</v>
      </c>
      <c r="F196" s="64" t="s">
        <v>111</v>
      </c>
      <c r="G196" s="62">
        <v>-15.12</v>
      </c>
    </row>
    <row r="197" spans="1:7">
      <c r="A197" s="63" t="s">
        <v>179</v>
      </c>
      <c r="B197" s="68" t="s">
        <v>166</v>
      </c>
      <c r="C197" s="68" t="s">
        <v>112</v>
      </c>
      <c r="D197" s="68" t="s">
        <v>167</v>
      </c>
      <c r="E197" s="64" t="s">
        <v>111</v>
      </c>
      <c r="F197" s="64" t="s">
        <v>111</v>
      </c>
      <c r="G197" s="62">
        <v>-283.64999999999998</v>
      </c>
    </row>
    <row r="198" spans="1:7">
      <c r="A198" s="63" t="s">
        <v>182</v>
      </c>
      <c r="B198" s="68" t="s">
        <v>169</v>
      </c>
      <c r="C198" s="68" t="s">
        <v>112</v>
      </c>
      <c r="D198" s="68" t="s">
        <v>113</v>
      </c>
      <c r="E198" s="64" t="s">
        <v>111</v>
      </c>
      <c r="F198" s="64" t="s">
        <v>111</v>
      </c>
      <c r="G198" s="62">
        <v>-45</v>
      </c>
    </row>
    <row r="199" spans="1:7">
      <c r="A199" s="63" t="s">
        <v>635</v>
      </c>
      <c r="B199" s="68" t="s">
        <v>758</v>
      </c>
      <c r="C199" s="68" t="s">
        <v>112</v>
      </c>
      <c r="D199" s="68" t="s">
        <v>113</v>
      </c>
      <c r="E199" s="64" t="s">
        <v>111</v>
      </c>
      <c r="F199" s="64" t="s">
        <v>111</v>
      </c>
      <c r="G199" s="62">
        <v>-2.2400000000000002</v>
      </c>
    </row>
    <row r="200" spans="1:7">
      <c r="A200" s="63" t="s">
        <v>636</v>
      </c>
      <c r="B200" s="68" t="s">
        <v>759</v>
      </c>
      <c r="C200" s="68" t="s">
        <v>112</v>
      </c>
      <c r="D200" s="68" t="s">
        <v>113</v>
      </c>
      <c r="E200" s="64" t="s">
        <v>111</v>
      </c>
      <c r="F200" s="64" t="s">
        <v>111</v>
      </c>
      <c r="G200" s="62">
        <v>-18</v>
      </c>
    </row>
    <row r="201" spans="1:7">
      <c r="A201" s="63" t="s">
        <v>637</v>
      </c>
      <c r="B201" s="68" t="s">
        <v>760</v>
      </c>
      <c r="C201" s="68" t="s">
        <v>112</v>
      </c>
      <c r="D201" s="68" t="s">
        <v>113</v>
      </c>
      <c r="E201" s="64" t="s">
        <v>111</v>
      </c>
      <c r="F201" s="64" t="s">
        <v>111</v>
      </c>
      <c r="G201" s="62">
        <v>-2.4</v>
      </c>
    </row>
    <row r="202" spans="1:7">
      <c r="A202" s="63" t="s">
        <v>638</v>
      </c>
      <c r="B202" s="68" t="s">
        <v>761</v>
      </c>
      <c r="C202" s="68" t="s">
        <v>112</v>
      </c>
      <c r="D202" s="68" t="s">
        <v>113</v>
      </c>
      <c r="E202" s="64" t="s">
        <v>111</v>
      </c>
      <c r="F202" s="64" t="s">
        <v>111</v>
      </c>
      <c r="G202" s="62">
        <v>-9.6</v>
      </c>
    </row>
    <row r="203" spans="1:7" ht="34.5">
      <c r="A203" s="63" t="s">
        <v>639</v>
      </c>
      <c r="B203" s="68" t="s">
        <v>762</v>
      </c>
      <c r="C203" s="68" t="s">
        <v>112</v>
      </c>
      <c r="D203" s="68" t="s">
        <v>113</v>
      </c>
      <c r="E203" s="64" t="s">
        <v>111</v>
      </c>
      <c r="F203" s="64" t="s">
        <v>111</v>
      </c>
      <c r="G203" s="62">
        <v>-16.25</v>
      </c>
    </row>
    <row r="204" spans="1:7" ht="34.5">
      <c r="A204" s="63" t="s">
        <v>640</v>
      </c>
      <c r="B204" s="68" t="s">
        <v>762</v>
      </c>
      <c r="C204" s="68" t="s">
        <v>112</v>
      </c>
      <c r="D204" s="68" t="s">
        <v>113</v>
      </c>
      <c r="E204" s="64" t="s">
        <v>111</v>
      </c>
      <c r="F204" s="64" t="s">
        <v>111</v>
      </c>
      <c r="G204" s="62">
        <v>-20.5</v>
      </c>
    </row>
    <row r="205" spans="1:7">
      <c r="A205" s="63" t="s">
        <v>641</v>
      </c>
      <c r="B205" s="68" t="s">
        <v>763</v>
      </c>
      <c r="C205" s="68" t="s">
        <v>112</v>
      </c>
      <c r="D205" s="68" t="s">
        <v>113</v>
      </c>
      <c r="E205" s="64" t="s">
        <v>111</v>
      </c>
      <c r="F205" s="64" t="s">
        <v>111</v>
      </c>
      <c r="G205" s="62">
        <v>-0.09</v>
      </c>
    </row>
    <row r="206" spans="1:7" ht="34.5">
      <c r="A206" s="63" t="s">
        <v>642</v>
      </c>
      <c r="B206" s="68" t="s">
        <v>764</v>
      </c>
      <c r="C206" s="68" t="s">
        <v>112</v>
      </c>
      <c r="D206" s="68" t="s">
        <v>113</v>
      </c>
      <c r="E206" s="64" t="s">
        <v>111</v>
      </c>
      <c r="F206" s="64" t="s">
        <v>111</v>
      </c>
      <c r="G206" s="62">
        <v>-0.74</v>
      </c>
    </row>
    <row r="207" spans="1:7">
      <c r="A207" s="63" t="s">
        <v>643</v>
      </c>
      <c r="B207" s="68" t="s">
        <v>765</v>
      </c>
      <c r="C207" s="68" t="s">
        <v>112</v>
      </c>
      <c r="D207" s="68" t="s">
        <v>113</v>
      </c>
      <c r="E207" s="64" t="s">
        <v>111</v>
      </c>
      <c r="F207" s="64" t="s">
        <v>111</v>
      </c>
      <c r="G207" s="62">
        <v>-0.14000000000000001</v>
      </c>
    </row>
    <row r="208" spans="1:7">
      <c r="A208" s="63" t="s">
        <v>644</v>
      </c>
      <c r="B208" s="68" t="s">
        <v>766</v>
      </c>
      <c r="C208" s="68" t="s">
        <v>112</v>
      </c>
      <c r="D208" s="68" t="s">
        <v>113</v>
      </c>
      <c r="E208" s="64" t="s">
        <v>111</v>
      </c>
      <c r="F208" s="64" t="s">
        <v>111</v>
      </c>
      <c r="G208" s="62">
        <v>-5.95</v>
      </c>
    </row>
    <row r="209" spans="1:7">
      <c r="A209" s="63" t="s">
        <v>645</v>
      </c>
      <c r="B209" s="68" t="s">
        <v>767</v>
      </c>
      <c r="C209" s="68" t="s">
        <v>112</v>
      </c>
      <c r="D209" s="68" t="s">
        <v>113</v>
      </c>
      <c r="E209" s="64" t="s">
        <v>111</v>
      </c>
      <c r="F209" s="64" t="s">
        <v>111</v>
      </c>
      <c r="G209" s="62">
        <v>-3.2</v>
      </c>
    </row>
    <row r="210" spans="1:7">
      <c r="A210" s="63" t="s">
        <v>184</v>
      </c>
      <c r="B210" s="68" t="s">
        <v>169</v>
      </c>
      <c r="C210" s="68" t="s">
        <v>112</v>
      </c>
      <c r="D210" s="68" t="s">
        <v>113</v>
      </c>
      <c r="E210" s="64" t="s">
        <v>111</v>
      </c>
      <c r="F210" s="64" t="s">
        <v>111</v>
      </c>
      <c r="G210" s="62">
        <v>-15</v>
      </c>
    </row>
    <row r="211" spans="1:7">
      <c r="A211" s="63" t="s">
        <v>185</v>
      </c>
      <c r="B211" s="68" t="s">
        <v>264</v>
      </c>
      <c r="C211" s="68" t="s">
        <v>112</v>
      </c>
      <c r="D211" s="68" t="s">
        <v>113</v>
      </c>
      <c r="E211" s="64" t="s">
        <v>111</v>
      </c>
      <c r="F211" s="64" t="s">
        <v>111</v>
      </c>
      <c r="G211" s="62">
        <v>-265.39999999999998</v>
      </c>
    </row>
    <row r="212" spans="1:7">
      <c r="A212" s="63" t="s">
        <v>187</v>
      </c>
      <c r="B212" s="68" t="s">
        <v>266</v>
      </c>
      <c r="C212" s="68" t="s">
        <v>112</v>
      </c>
      <c r="D212" s="68" t="s">
        <v>113</v>
      </c>
      <c r="E212" s="64" t="s">
        <v>111</v>
      </c>
      <c r="F212" s="64" t="s">
        <v>111</v>
      </c>
      <c r="G212" s="62">
        <v>-41</v>
      </c>
    </row>
    <row r="213" spans="1:7" ht="34.5">
      <c r="A213" s="63" t="s">
        <v>186</v>
      </c>
      <c r="B213" s="68" t="s">
        <v>265</v>
      </c>
      <c r="C213" s="68" t="s">
        <v>112</v>
      </c>
      <c r="D213" s="68" t="s">
        <v>113</v>
      </c>
      <c r="E213" s="64" t="s">
        <v>111</v>
      </c>
      <c r="F213" s="64" t="s">
        <v>111</v>
      </c>
      <c r="G213" s="62">
        <v>-11.28</v>
      </c>
    </row>
    <row r="214" spans="1:7">
      <c r="A214" s="63" t="s">
        <v>646</v>
      </c>
      <c r="B214" s="68" t="s">
        <v>768</v>
      </c>
      <c r="C214" s="68" t="s">
        <v>112</v>
      </c>
      <c r="D214" s="68" t="s">
        <v>113</v>
      </c>
      <c r="E214" s="64" t="s">
        <v>111</v>
      </c>
      <c r="F214" s="64" t="s">
        <v>111</v>
      </c>
      <c r="G214" s="62">
        <v>-1</v>
      </c>
    </row>
    <row r="215" spans="1:7" ht="34.5">
      <c r="A215" s="63" t="s">
        <v>190</v>
      </c>
      <c r="B215" s="68" t="s">
        <v>159</v>
      </c>
      <c r="C215" s="68" t="s">
        <v>112</v>
      </c>
      <c r="D215" s="68" t="s">
        <v>113</v>
      </c>
      <c r="E215" s="64" t="s">
        <v>111</v>
      </c>
      <c r="F215" s="64" t="s">
        <v>111</v>
      </c>
      <c r="G215" s="62">
        <v>-51</v>
      </c>
    </row>
    <row r="216" spans="1:7">
      <c r="A216" s="63" t="s">
        <v>191</v>
      </c>
      <c r="B216" s="68" t="s">
        <v>169</v>
      </c>
      <c r="C216" s="68" t="s">
        <v>112</v>
      </c>
      <c r="D216" s="68" t="s">
        <v>113</v>
      </c>
      <c r="E216" s="64" t="s">
        <v>111</v>
      </c>
      <c r="F216" s="64" t="s">
        <v>111</v>
      </c>
      <c r="G216" s="62">
        <v>-3</v>
      </c>
    </row>
    <row r="217" spans="1:7" ht="34.5">
      <c r="A217" s="63" t="s">
        <v>188</v>
      </c>
      <c r="B217" s="68" t="s">
        <v>159</v>
      </c>
      <c r="C217" s="68" t="s">
        <v>112</v>
      </c>
      <c r="D217" s="68" t="s">
        <v>113</v>
      </c>
      <c r="E217" s="64" t="s">
        <v>111</v>
      </c>
      <c r="F217" s="64" t="s">
        <v>111</v>
      </c>
      <c r="G217" s="62">
        <v>-74.2</v>
      </c>
    </row>
    <row r="218" spans="1:7">
      <c r="A218" s="63" t="s">
        <v>189</v>
      </c>
      <c r="B218" s="68" t="s">
        <v>263</v>
      </c>
      <c r="C218" s="68" t="s">
        <v>112</v>
      </c>
      <c r="D218" s="68" t="s">
        <v>113</v>
      </c>
      <c r="E218" s="64" t="s">
        <v>111</v>
      </c>
      <c r="F218" s="64" t="s">
        <v>111</v>
      </c>
      <c r="G218" s="62">
        <v>-120</v>
      </c>
    </row>
    <row r="219" spans="1:7" ht="51.75">
      <c r="A219" s="63" t="s">
        <v>192</v>
      </c>
      <c r="B219" s="68" t="s">
        <v>163</v>
      </c>
      <c r="C219" s="68" t="s">
        <v>112</v>
      </c>
      <c r="D219" s="68" t="s">
        <v>113</v>
      </c>
      <c r="E219" s="64" t="s">
        <v>111</v>
      </c>
      <c r="F219" s="64" t="s">
        <v>111</v>
      </c>
      <c r="G219" s="62">
        <v>-20.399999999999999</v>
      </c>
    </row>
    <row r="220" spans="1:7">
      <c r="A220" s="63" t="s">
        <v>193</v>
      </c>
      <c r="B220" s="68" t="s">
        <v>169</v>
      </c>
      <c r="C220" s="68" t="s">
        <v>112</v>
      </c>
      <c r="D220" s="68" t="s">
        <v>113</v>
      </c>
      <c r="E220" s="64" t="s">
        <v>111</v>
      </c>
      <c r="F220" s="64" t="s">
        <v>111</v>
      </c>
      <c r="G220" s="62">
        <v>-4.0599999999999996</v>
      </c>
    </row>
    <row r="221" spans="1:7">
      <c r="A221" s="63" t="s">
        <v>194</v>
      </c>
      <c r="B221" s="68" t="s">
        <v>158</v>
      </c>
      <c r="C221" s="68" t="s">
        <v>112</v>
      </c>
      <c r="D221" s="68" t="s">
        <v>113</v>
      </c>
      <c r="E221" s="64" t="s">
        <v>111</v>
      </c>
      <c r="F221" s="64" t="s">
        <v>111</v>
      </c>
      <c r="G221" s="62">
        <v>-150</v>
      </c>
    </row>
    <row r="222" spans="1:7">
      <c r="A222" s="63" t="s">
        <v>195</v>
      </c>
      <c r="B222" s="68" t="s">
        <v>177</v>
      </c>
      <c r="C222" s="68" t="s">
        <v>112</v>
      </c>
      <c r="D222" s="68" t="s">
        <v>113</v>
      </c>
      <c r="E222" s="64" t="s">
        <v>111</v>
      </c>
      <c r="F222" s="64" t="s">
        <v>111</v>
      </c>
      <c r="G222" s="62">
        <v>-7.5</v>
      </c>
    </row>
    <row r="223" spans="1:7" ht="34.5">
      <c r="A223" s="63" t="s">
        <v>647</v>
      </c>
      <c r="B223" s="68" t="s">
        <v>173</v>
      </c>
      <c r="C223" s="68" t="s">
        <v>112</v>
      </c>
      <c r="D223" s="68" t="s">
        <v>114</v>
      </c>
      <c r="E223" s="64" t="s">
        <v>111</v>
      </c>
      <c r="F223" s="64" t="s">
        <v>111</v>
      </c>
      <c r="G223" s="62">
        <v>-0.6</v>
      </c>
    </row>
    <row r="224" spans="1:7">
      <c r="A224" s="63" t="s">
        <v>196</v>
      </c>
      <c r="B224" s="68" t="s">
        <v>267</v>
      </c>
      <c r="C224" s="68" t="s">
        <v>112</v>
      </c>
      <c r="D224" s="68" t="s">
        <v>113</v>
      </c>
      <c r="E224" s="64" t="s">
        <v>111</v>
      </c>
      <c r="F224" s="64" t="s">
        <v>111</v>
      </c>
      <c r="G224" s="62">
        <v>-60</v>
      </c>
    </row>
    <row r="225" spans="1:7">
      <c r="A225" s="63" t="s">
        <v>648</v>
      </c>
      <c r="B225" s="68" t="s">
        <v>272</v>
      </c>
      <c r="C225" s="68" t="s">
        <v>112</v>
      </c>
      <c r="D225" s="68" t="s">
        <v>113</v>
      </c>
      <c r="E225" s="64" t="s">
        <v>111</v>
      </c>
      <c r="F225" s="64" t="s">
        <v>111</v>
      </c>
      <c r="G225" s="62">
        <v>-0.6</v>
      </c>
    </row>
    <row r="226" spans="1:7" ht="51.75">
      <c r="A226" s="63" t="s">
        <v>649</v>
      </c>
      <c r="B226" s="68" t="s">
        <v>163</v>
      </c>
      <c r="C226" s="68" t="s">
        <v>112</v>
      </c>
      <c r="D226" s="68" t="s">
        <v>113</v>
      </c>
      <c r="E226" s="64" t="s">
        <v>111</v>
      </c>
      <c r="F226" s="64" t="s">
        <v>111</v>
      </c>
      <c r="G226" s="62">
        <v>-0.2</v>
      </c>
    </row>
    <row r="227" spans="1:7">
      <c r="A227" s="63" t="s">
        <v>197</v>
      </c>
      <c r="B227" s="68" t="s">
        <v>169</v>
      </c>
      <c r="C227" s="68" t="s">
        <v>112</v>
      </c>
      <c r="D227" s="68" t="s">
        <v>113</v>
      </c>
      <c r="E227" s="64" t="s">
        <v>111</v>
      </c>
      <c r="F227" s="64" t="s">
        <v>111</v>
      </c>
      <c r="G227" s="62">
        <v>-21.6</v>
      </c>
    </row>
    <row r="228" spans="1:7">
      <c r="A228" s="63" t="s">
        <v>199</v>
      </c>
      <c r="B228" s="68" t="s">
        <v>169</v>
      </c>
      <c r="C228" s="68" t="s">
        <v>112</v>
      </c>
      <c r="D228" s="68" t="s">
        <v>113</v>
      </c>
      <c r="E228" s="64" t="s">
        <v>111</v>
      </c>
      <c r="F228" s="64" t="s">
        <v>111</v>
      </c>
      <c r="G228" s="62">
        <v>-236.7</v>
      </c>
    </row>
    <row r="229" spans="1:7">
      <c r="A229" s="63" t="s">
        <v>650</v>
      </c>
      <c r="B229" s="68" t="s">
        <v>169</v>
      </c>
      <c r="C229" s="68" t="s">
        <v>112</v>
      </c>
      <c r="D229" s="68" t="s">
        <v>113</v>
      </c>
      <c r="E229" s="64" t="s">
        <v>111</v>
      </c>
      <c r="F229" s="64" t="s">
        <v>111</v>
      </c>
      <c r="G229" s="62">
        <v>-1.98</v>
      </c>
    </row>
    <row r="230" spans="1:7">
      <c r="A230" s="63" t="s">
        <v>198</v>
      </c>
      <c r="B230" s="68" t="s">
        <v>267</v>
      </c>
      <c r="C230" s="68" t="s">
        <v>112</v>
      </c>
      <c r="D230" s="68" t="s">
        <v>113</v>
      </c>
      <c r="E230" s="64" t="s">
        <v>111</v>
      </c>
      <c r="F230" s="64" t="s">
        <v>111</v>
      </c>
      <c r="G230" s="62">
        <v>-74</v>
      </c>
    </row>
    <row r="231" spans="1:7" ht="34.5">
      <c r="A231" s="63" t="s">
        <v>206</v>
      </c>
      <c r="B231" s="68" t="s">
        <v>160</v>
      </c>
      <c r="C231" s="68" t="s">
        <v>112</v>
      </c>
      <c r="D231" s="68" t="s">
        <v>113</v>
      </c>
      <c r="E231" s="64" t="s">
        <v>111</v>
      </c>
      <c r="F231" s="64" t="s">
        <v>111</v>
      </c>
      <c r="G231" s="62">
        <v>-6.3</v>
      </c>
    </row>
    <row r="232" spans="1:7">
      <c r="A232" s="63" t="s">
        <v>200</v>
      </c>
      <c r="B232" s="68" t="s">
        <v>268</v>
      </c>
      <c r="C232" s="68" t="s">
        <v>112</v>
      </c>
      <c r="D232" s="68" t="s">
        <v>113</v>
      </c>
      <c r="E232" s="64" t="s">
        <v>111</v>
      </c>
      <c r="F232" s="64" t="s">
        <v>111</v>
      </c>
      <c r="G232" s="62">
        <v>-123.52</v>
      </c>
    </row>
    <row r="233" spans="1:7">
      <c r="A233" s="63" t="s">
        <v>201</v>
      </c>
      <c r="B233" s="68" t="s">
        <v>169</v>
      </c>
      <c r="C233" s="68" t="s">
        <v>112</v>
      </c>
      <c r="D233" s="68" t="s">
        <v>113</v>
      </c>
      <c r="E233" s="64" t="s">
        <v>111</v>
      </c>
      <c r="F233" s="64" t="s">
        <v>111</v>
      </c>
      <c r="G233" s="62">
        <v>-4.8</v>
      </c>
    </row>
    <row r="234" spans="1:7" ht="34.5">
      <c r="A234" s="63" t="s">
        <v>202</v>
      </c>
      <c r="B234" s="68" t="s">
        <v>159</v>
      </c>
      <c r="C234" s="68" t="s">
        <v>112</v>
      </c>
      <c r="D234" s="68" t="s">
        <v>113</v>
      </c>
      <c r="E234" s="64" t="s">
        <v>111</v>
      </c>
      <c r="F234" s="64" t="s">
        <v>111</v>
      </c>
      <c r="G234" s="62">
        <v>-82.68</v>
      </c>
    </row>
    <row r="235" spans="1:7">
      <c r="A235" s="63" t="s">
        <v>203</v>
      </c>
      <c r="B235" s="68" t="s">
        <v>169</v>
      </c>
      <c r="C235" s="68" t="s">
        <v>112</v>
      </c>
      <c r="D235" s="68" t="s">
        <v>113</v>
      </c>
      <c r="E235" s="64" t="s">
        <v>111</v>
      </c>
      <c r="F235" s="64" t="s">
        <v>111</v>
      </c>
      <c r="G235" s="62">
        <v>-10</v>
      </c>
    </row>
    <row r="236" spans="1:7">
      <c r="A236" s="63" t="s">
        <v>204</v>
      </c>
      <c r="B236" s="68" t="s">
        <v>169</v>
      </c>
      <c r="C236" s="68" t="s">
        <v>112</v>
      </c>
      <c r="D236" s="68" t="s">
        <v>113</v>
      </c>
      <c r="E236" s="64" t="s">
        <v>111</v>
      </c>
      <c r="F236" s="64" t="s">
        <v>111</v>
      </c>
      <c r="G236" s="62">
        <v>-59.52</v>
      </c>
    </row>
    <row r="237" spans="1:7">
      <c r="A237" s="63" t="s">
        <v>205</v>
      </c>
      <c r="B237" s="68" t="s">
        <v>169</v>
      </c>
      <c r="C237" s="68" t="s">
        <v>112</v>
      </c>
      <c r="D237" s="68" t="s">
        <v>113</v>
      </c>
      <c r="E237" s="64" t="s">
        <v>111</v>
      </c>
      <c r="F237" s="64" t="s">
        <v>111</v>
      </c>
      <c r="G237" s="62">
        <v>-13</v>
      </c>
    </row>
    <row r="238" spans="1:7">
      <c r="A238" s="63" t="s">
        <v>207</v>
      </c>
      <c r="B238" s="68" t="s">
        <v>269</v>
      </c>
      <c r="C238" s="68" t="s">
        <v>112</v>
      </c>
      <c r="D238" s="68" t="s">
        <v>113</v>
      </c>
      <c r="E238" s="64" t="s">
        <v>111</v>
      </c>
      <c r="F238" s="64" t="s">
        <v>111</v>
      </c>
      <c r="G238" s="62">
        <v>-36.799999999999997</v>
      </c>
    </row>
    <row r="239" spans="1:7">
      <c r="A239" s="63" t="s">
        <v>208</v>
      </c>
      <c r="B239" s="68" t="s">
        <v>157</v>
      </c>
      <c r="C239" s="68" t="s">
        <v>112</v>
      </c>
      <c r="D239" s="68" t="s">
        <v>113</v>
      </c>
      <c r="E239" s="64" t="s">
        <v>111</v>
      </c>
      <c r="F239" s="64" t="s">
        <v>111</v>
      </c>
      <c r="G239" s="62">
        <v>-318.12</v>
      </c>
    </row>
    <row r="240" spans="1:7">
      <c r="A240" s="63" t="s">
        <v>209</v>
      </c>
      <c r="B240" s="68" t="s">
        <v>270</v>
      </c>
      <c r="C240" s="68" t="s">
        <v>112</v>
      </c>
      <c r="D240" s="68" t="s">
        <v>113</v>
      </c>
      <c r="E240" s="64" t="s">
        <v>111</v>
      </c>
      <c r="F240" s="64" t="s">
        <v>111</v>
      </c>
      <c r="G240" s="62">
        <v>-25</v>
      </c>
    </row>
    <row r="241" spans="1:7">
      <c r="A241" s="63" t="s">
        <v>210</v>
      </c>
      <c r="B241" s="68" t="s">
        <v>169</v>
      </c>
      <c r="C241" s="68" t="s">
        <v>112</v>
      </c>
      <c r="D241" s="68" t="s">
        <v>113</v>
      </c>
      <c r="E241" s="64" t="s">
        <v>111</v>
      </c>
      <c r="F241" s="64" t="s">
        <v>111</v>
      </c>
      <c r="G241" s="62">
        <v>-10</v>
      </c>
    </row>
    <row r="242" spans="1:7">
      <c r="A242" s="63" t="s">
        <v>211</v>
      </c>
      <c r="B242" s="68" t="s">
        <v>271</v>
      </c>
      <c r="C242" s="68" t="s">
        <v>112</v>
      </c>
      <c r="D242" s="68" t="s">
        <v>113</v>
      </c>
      <c r="E242" s="64" t="s">
        <v>111</v>
      </c>
      <c r="F242" s="64" t="s">
        <v>111</v>
      </c>
      <c r="G242" s="62">
        <v>-10</v>
      </c>
    </row>
    <row r="243" spans="1:7" ht="34.5">
      <c r="A243" s="63" t="s">
        <v>213</v>
      </c>
      <c r="B243" s="68" t="s">
        <v>173</v>
      </c>
      <c r="C243" s="68" t="s">
        <v>112</v>
      </c>
      <c r="D243" s="68" t="s">
        <v>114</v>
      </c>
      <c r="E243" s="64" t="s">
        <v>111</v>
      </c>
      <c r="F243" s="64" t="s">
        <v>111</v>
      </c>
      <c r="G243" s="62">
        <v>-17.399999999999999</v>
      </c>
    </row>
    <row r="244" spans="1:7">
      <c r="A244" s="63" t="s">
        <v>212</v>
      </c>
      <c r="B244" s="68" t="s">
        <v>169</v>
      </c>
      <c r="C244" s="68" t="s">
        <v>112</v>
      </c>
      <c r="D244" s="68" t="s">
        <v>113</v>
      </c>
      <c r="E244" s="64" t="s">
        <v>111</v>
      </c>
      <c r="F244" s="64" t="s">
        <v>111</v>
      </c>
      <c r="G244" s="62">
        <v>-236.7</v>
      </c>
    </row>
    <row r="245" spans="1:7">
      <c r="A245" s="63" t="s">
        <v>214</v>
      </c>
      <c r="B245" s="68" t="s">
        <v>272</v>
      </c>
      <c r="C245" s="68" t="s">
        <v>112</v>
      </c>
      <c r="D245" s="68" t="s">
        <v>113</v>
      </c>
      <c r="E245" s="64" t="s">
        <v>111</v>
      </c>
      <c r="F245" s="64" t="s">
        <v>111</v>
      </c>
      <c r="G245" s="62">
        <v>-1.9</v>
      </c>
    </row>
    <row r="246" spans="1:7">
      <c r="A246" s="63" t="s">
        <v>215</v>
      </c>
      <c r="B246" s="68" t="s">
        <v>271</v>
      </c>
      <c r="C246" s="68" t="s">
        <v>112</v>
      </c>
      <c r="D246" s="68" t="s">
        <v>113</v>
      </c>
      <c r="E246" s="64" t="s">
        <v>111</v>
      </c>
      <c r="F246" s="64" t="s">
        <v>111</v>
      </c>
      <c r="G246" s="62">
        <v>-104</v>
      </c>
    </row>
    <row r="247" spans="1:7" ht="34.5">
      <c r="A247" s="63" t="s">
        <v>216</v>
      </c>
      <c r="B247" s="68" t="s">
        <v>159</v>
      </c>
      <c r="C247" s="68" t="s">
        <v>112</v>
      </c>
      <c r="D247" s="68" t="s">
        <v>113</v>
      </c>
      <c r="E247" s="64" t="s">
        <v>111</v>
      </c>
      <c r="F247" s="64" t="s">
        <v>111</v>
      </c>
      <c r="G247" s="62">
        <v>-72.88</v>
      </c>
    </row>
    <row r="248" spans="1:7" ht="34.5">
      <c r="A248" s="63" t="s">
        <v>651</v>
      </c>
      <c r="B248" s="68" t="s">
        <v>769</v>
      </c>
      <c r="C248" s="68" t="s">
        <v>112</v>
      </c>
      <c r="D248" s="68" t="s">
        <v>113</v>
      </c>
      <c r="E248" s="64" t="s">
        <v>111</v>
      </c>
      <c r="F248" s="64" t="s">
        <v>111</v>
      </c>
      <c r="G248" s="62">
        <v>-1</v>
      </c>
    </row>
    <row r="249" spans="1:7" ht="34.5">
      <c r="A249" s="63" t="s">
        <v>217</v>
      </c>
      <c r="B249" s="68" t="s">
        <v>156</v>
      </c>
      <c r="C249" s="68" t="s">
        <v>112</v>
      </c>
      <c r="D249" s="68" t="s">
        <v>113</v>
      </c>
      <c r="E249" s="64" t="s">
        <v>111</v>
      </c>
      <c r="F249" s="64" t="s">
        <v>111</v>
      </c>
      <c r="G249" s="62">
        <v>-400</v>
      </c>
    </row>
    <row r="250" spans="1:7">
      <c r="A250" s="63" t="s">
        <v>652</v>
      </c>
      <c r="B250" s="68" t="s">
        <v>770</v>
      </c>
      <c r="C250" s="68" t="s">
        <v>112</v>
      </c>
      <c r="D250" s="68" t="s">
        <v>113</v>
      </c>
      <c r="E250" s="64" t="s">
        <v>111</v>
      </c>
      <c r="F250" s="64" t="s">
        <v>111</v>
      </c>
      <c r="G250" s="62">
        <v>-24.7</v>
      </c>
    </row>
    <row r="251" spans="1:7">
      <c r="A251" s="63" t="s">
        <v>653</v>
      </c>
      <c r="B251" s="68" t="s">
        <v>771</v>
      </c>
      <c r="C251" s="68" t="s">
        <v>112</v>
      </c>
      <c r="D251" s="68" t="s">
        <v>113</v>
      </c>
      <c r="E251" s="64" t="s">
        <v>111</v>
      </c>
      <c r="F251" s="64" t="s">
        <v>111</v>
      </c>
      <c r="G251" s="62">
        <v>-138</v>
      </c>
    </row>
    <row r="252" spans="1:7">
      <c r="A252" s="63" t="s">
        <v>654</v>
      </c>
      <c r="B252" s="68" t="s">
        <v>772</v>
      </c>
      <c r="C252" s="68" t="s">
        <v>112</v>
      </c>
      <c r="D252" s="68" t="s">
        <v>113</v>
      </c>
      <c r="E252" s="64" t="s">
        <v>111</v>
      </c>
      <c r="F252" s="64" t="s">
        <v>111</v>
      </c>
      <c r="G252" s="62">
        <v>-60.024000000000001</v>
      </c>
    </row>
    <row r="253" spans="1:7" ht="34.5">
      <c r="A253" s="63" t="s">
        <v>655</v>
      </c>
      <c r="B253" s="68" t="s">
        <v>762</v>
      </c>
      <c r="C253" s="68" t="s">
        <v>112</v>
      </c>
      <c r="D253" s="68" t="s">
        <v>113</v>
      </c>
      <c r="E253" s="64" t="s">
        <v>111</v>
      </c>
      <c r="F253" s="64" t="s">
        <v>111</v>
      </c>
      <c r="G253" s="62">
        <v>-12.88</v>
      </c>
    </row>
    <row r="254" spans="1:7">
      <c r="A254" s="63" t="s">
        <v>656</v>
      </c>
      <c r="B254" s="68" t="s">
        <v>773</v>
      </c>
      <c r="C254" s="68" t="s">
        <v>112</v>
      </c>
      <c r="D254" s="68" t="s">
        <v>529</v>
      </c>
      <c r="E254" s="64" t="s">
        <v>111</v>
      </c>
      <c r="F254" s="64" t="s">
        <v>111</v>
      </c>
      <c r="G254" s="62">
        <v>-6.25</v>
      </c>
    </row>
    <row r="255" spans="1:7">
      <c r="A255" s="63" t="s">
        <v>657</v>
      </c>
      <c r="B255" s="68" t="s">
        <v>760</v>
      </c>
      <c r="C255" s="68" t="s">
        <v>112</v>
      </c>
      <c r="D255" s="68" t="s">
        <v>113</v>
      </c>
      <c r="E255" s="64" t="s">
        <v>111</v>
      </c>
      <c r="F255" s="64" t="s">
        <v>111</v>
      </c>
      <c r="G255" s="62">
        <v>-7.5</v>
      </c>
    </row>
    <row r="256" spans="1:7">
      <c r="A256" s="63" t="s">
        <v>658</v>
      </c>
      <c r="B256" s="68" t="s">
        <v>774</v>
      </c>
      <c r="C256" s="68" t="s">
        <v>112</v>
      </c>
      <c r="D256" s="68" t="s">
        <v>113</v>
      </c>
      <c r="E256" s="64" t="s">
        <v>111</v>
      </c>
      <c r="F256" s="64" t="s">
        <v>111</v>
      </c>
      <c r="G256" s="62">
        <v>-40</v>
      </c>
    </row>
    <row r="257" spans="1:7" ht="34.5">
      <c r="A257" s="63" t="s">
        <v>659</v>
      </c>
      <c r="B257" s="68" t="s">
        <v>762</v>
      </c>
      <c r="C257" s="68" t="s">
        <v>112</v>
      </c>
      <c r="D257" s="68" t="s">
        <v>113</v>
      </c>
      <c r="E257" s="64" t="s">
        <v>111</v>
      </c>
      <c r="F257" s="64" t="s">
        <v>111</v>
      </c>
      <c r="G257" s="62">
        <v>-13.85</v>
      </c>
    </row>
    <row r="258" spans="1:7" ht="34.5">
      <c r="A258" s="63" t="s">
        <v>660</v>
      </c>
      <c r="B258" s="68" t="s">
        <v>762</v>
      </c>
      <c r="C258" s="68" t="s">
        <v>112</v>
      </c>
      <c r="D258" s="68" t="s">
        <v>113</v>
      </c>
      <c r="E258" s="64" t="s">
        <v>111</v>
      </c>
      <c r="F258" s="64" t="s">
        <v>111</v>
      </c>
      <c r="G258" s="62">
        <v>-12.84</v>
      </c>
    </row>
    <row r="259" spans="1:7" ht="34.5">
      <c r="A259" s="63" t="s">
        <v>661</v>
      </c>
      <c r="B259" s="68" t="s">
        <v>775</v>
      </c>
      <c r="C259" s="68" t="s">
        <v>112</v>
      </c>
      <c r="D259" s="68" t="s">
        <v>167</v>
      </c>
      <c r="E259" s="64" t="s">
        <v>111</v>
      </c>
      <c r="F259" s="64" t="s">
        <v>111</v>
      </c>
      <c r="G259" s="62">
        <v>-201</v>
      </c>
    </row>
    <row r="260" spans="1:7">
      <c r="A260" s="63" t="s">
        <v>662</v>
      </c>
      <c r="B260" s="68" t="s">
        <v>760</v>
      </c>
      <c r="C260" s="68" t="s">
        <v>112</v>
      </c>
      <c r="D260" s="68" t="s">
        <v>113</v>
      </c>
      <c r="E260" s="64" t="s">
        <v>111</v>
      </c>
      <c r="F260" s="64" t="s">
        <v>111</v>
      </c>
      <c r="G260" s="62">
        <v>-35</v>
      </c>
    </row>
    <row r="261" spans="1:7">
      <c r="A261" s="63" t="s">
        <v>663</v>
      </c>
      <c r="B261" s="68" t="s">
        <v>776</v>
      </c>
      <c r="C261" s="68" t="s">
        <v>112</v>
      </c>
      <c r="D261" s="68" t="s">
        <v>113</v>
      </c>
      <c r="E261" s="64" t="s">
        <v>111</v>
      </c>
      <c r="F261" s="64" t="s">
        <v>111</v>
      </c>
      <c r="G261" s="62">
        <v>-40</v>
      </c>
    </row>
    <row r="262" spans="1:7">
      <c r="A262" s="63" t="s">
        <v>664</v>
      </c>
      <c r="B262" s="68" t="s">
        <v>777</v>
      </c>
      <c r="C262" s="68" t="s">
        <v>112</v>
      </c>
      <c r="D262" s="68" t="s">
        <v>113</v>
      </c>
      <c r="E262" s="64" t="s">
        <v>111</v>
      </c>
      <c r="F262" s="64" t="s">
        <v>111</v>
      </c>
      <c r="G262" s="62">
        <v>-48</v>
      </c>
    </row>
    <row r="263" spans="1:7">
      <c r="A263" s="63" t="s">
        <v>665</v>
      </c>
      <c r="B263" s="68" t="s">
        <v>774</v>
      </c>
      <c r="C263" s="68" t="s">
        <v>112</v>
      </c>
      <c r="D263" s="68" t="s">
        <v>113</v>
      </c>
      <c r="E263" s="64" t="s">
        <v>111</v>
      </c>
      <c r="F263" s="64" t="s">
        <v>111</v>
      </c>
      <c r="G263" s="62">
        <v>-216.0025</v>
      </c>
    </row>
    <row r="264" spans="1:7">
      <c r="A264" s="63" t="s">
        <v>666</v>
      </c>
      <c r="B264" s="68" t="s">
        <v>778</v>
      </c>
      <c r="C264" s="68" t="s">
        <v>112</v>
      </c>
      <c r="D264" s="68" t="s">
        <v>113</v>
      </c>
      <c r="E264" s="64" t="s">
        <v>111</v>
      </c>
      <c r="F264" s="64" t="s">
        <v>111</v>
      </c>
      <c r="G264" s="62">
        <v>-648</v>
      </c>
    </row>
    <row r="265" spans="1:7">
      <c r="A265" s="63" t="s">
        <v>667</v>
      </c>
      <c r="B265" s="68" t="s">
        <v>779</v>
      </c>
      <c r="C265" s="68" t="s">
        <v>112</v>
      </c>
      <c r="D265" s="68" t="s">
        <v>113</v>
      </c>
      <c r="E265" s="64" t="s">
        <v>111</v>
      </c>
      <c r="F265" s="64" t="s">
        <v>111</v>
      </c>
      <c r="G265" s="62">
        <v>-6</v>
      </c>
    </row>
    <row r="266" spans="1:7">
      <c r="A266" s="63" t="s">
        <v>668</v>
      </c>
      <c r="B266" s="68" t="s">
        <v>760</v>
      </c>
      <c r="C266" s="68" t="s">
        <v>112</v>
      </c>
      <c r="D266" s="68" t="s">
        <v>113</v>
      </c>
      <c r="E266" s="64" t="s">
        <v>111</v>
      </c>
      <c r="F266" s="64" t="s">
        <v>111</v>
      </c>
      <c r="G266" s="62">
        <v>-19.5</v>
      </c>
    </row>
    <row r="267" spans="1:7" ht="34.5">
      <c r="A267" s="63" t="s">
        <v>669</v>
      </c>
      <c r="B267" s="68" t="s">
        <v>780</v>
      </c>
      <c r="C267" s="68" t="s">
        <v>112</v>
      </c>
      <c r="D267" s="68" t="s">
        <v>113</v>
      </c>
      <c r="E267" s="64" t="s">
        <v>111</v>
      </c>
      <c r="F267" s="64" t="s">
        <v>111</v>
      </c>
      <c r="G267" s="62">
        <v>-4</v>
      </c>
    </row>
    <row r="268" spans="1:7" ht="34.5">
      <c r="A268" s="63" t="s">
        <v>670</v>
      </c>
      <c r="B268" s="68" t="s">
        <v>781</v>
      </c>
      <c r="C268" s="68" t="s">
        <v>112</v>
      </c>
      <c r="D268" s="68" t="s">
        <v>113</v>
      </c>
      <c r="E268" s="64" t="s">
        <v>111</v>
      </c>
      <c r="F268" s="64" t="s">
        <v>111</v>
      </c>
      <c r="G268" s="62">
        <v>-73.12</v>
      </c>
    </row>
    <row r="269" spans="1:7">
      <c r="A269" s="63" t="s">
        <v>671</v>
      </c>
      <c r="B269" s="68" t="s">
        <v>771</v>
      </c>
      <c r="C269" s="68" t="s">
        <v>112</v>
      </c>
      <c r="D269" s="68" t="s">
        <v>113</v>
      </c>
      <c r="E269" s="64" t="s">
        <v>111</v>
      </c>
      <c r="F269" s="64" t="s">
        <v>111</v>
      </c>
      <c r="G269" s="62">
        <v>-462</v>
      </c>
    </row>
    <row r="270" spans="1:7">
      <c r="A270" s="63" t="s">
        <v>672</v>
      </c>
      <c r="B270" s="68" t="s">
        <v>782</v>
      </c>
      <c r="C270" s="68" t="s">
        <v>112</v>
      </c>
      <c r="D270" s="68" t="s">
        <v>113</v>
      </c>
      <c r="E270" s="64" t="s">
        <v>111</v>
      </c>
      <c r="F270" s="64" t="s">
        <v>111</v>
      </c>
      <c r="G270" s="62">
        <v>-81</v>
      </c>
    </row>
    <row r="271" spans="1:7">
      <c r="A271" s="63" t="s">
        <v>673</v>
      </c>
      <c r="B271" s="68" t="s">
        <v>783</v>
      </c>
      <c r="C271" s="68" t="s">
        <v>112</v>
      </c>
      <c r="D271" s="68" t="s">
        <v>113</v>
      </c>
      <c r="E271" s="64" t="s">
        <v>111</v>
      </c>
      <c r="F271" s="64" t="s">
        <v>111</v>
      </c>
      <c r="G271" s="62">
        <v>-23</v>
      </c>
    </row>
    <row r="272" spans="1:7">
      <c r="A272" s="63" t="s">
        <v>674</v>
      </c>
      <c r="B272" s="68" t="s">
        <v>772</v>
      </c>
      <c r="C272" s="68" t="s">
        <v>112</v>
      </c>
      <c r="D272" s="68" t="s">
        <v>113</v>
      </c>
      <c r="E272" s="64" t="s">
        <v>111</v>
      </c>
      <c r="F272" s="64" t="s">
        <v>111</v>
      </c>
      <c r="G272" s="62">
        <v>-87.144000000000005</v>
      </c>
    </row>
    <row r="273" spans="1:7">
      <c r="A273" s="63" t="s">
        <v>675</v>
      </c>
      <c r="B273" s="68" t="s">
        <v>778</v>
      </c>
      <c r="C273" s="68" t="s">
        <v>112</v>
      </c>
      <c r="D273" s="68" t="s">
        <v>113</v>
      </c>
      <c r="E273" s="64" t="s">
        <v>111</v>
      </c>
      <c r="F273" s="64" t="s">
        <v>111</v>
      </c>
      <c r="G273" s="62">
        <v>-15</v>
      </c>
    </row>
    <row r="274" spans="1:7" ht="34.5">
      <c r="A274" s="63" t="s">
        <v>676</v>
      </c>
      <c r="B274" s="68" t="s">
        <v>784</v>
      </c>
      <c r="C274" s="68" t="s">
        <v>112</v>
      </c>
      <c r="D274" s="68" t="s">
        <v>113</v>
      </c>
      <c r="E274" s="64" t="s">
        <v>111</v>
      </c>
      <c r="F274" s="64" t="s">
        <v>111</v>
      </c>
      <c r="G274" s="62">
        <v>-2.5</v>
      </c>
    </row>
    <row r="275" spans="1:7" ht="34.5">
      <c r="A275" s="63" t="s">
        <v>677</v>
      </c>
      <c r="B275" s="68" t="s">
        <v>785</v>
      </c>
      <c r="C275" s="68" t="s">
        <v>112</v>
      </c>
      <c r="D275" s="68" t="s">
        <v>113</v>
      </c>
      <c r="E275" s="64" t="s">
        <v>111</v>
      </c>
      <c r="F275" s="64" t="s">
        <v>111</v>
      </c>
      <c r="G275" s="62">
        <v>-9.16</v>
      </c>
    </row>
    <row r="276" spans="1:7" ht="34.5">
      <c r="A276" s="63" t="s">
        <v>678</v>
      </c>
      <c r="B276" s="68" t="s">
        <v>786</v>
      </c>
      <c r="C276" s="68" t="s">
        <v>112</v>
      </c>
      <c r="D276" s="68" t="s">
        <v>113</v>
      </c>
      <c r="E276" s="64" t="s">
        <v>111</v>
      </c>
      <c r="F276" s="64" t="s">
        <v>111</v>
      </c>
      <c r="G276" s="62">
        <v>-117</v>
      </c>
    </row>
    <row r="277" spans="1:7">
      <c r="A277" s="63" t="s">
        <v>679</v>
      </c>
      <c r="B277" s="68" t="s">
        <v>787</v>
      </c>
      <c r="C277" s="68" t="s">
        <v>112</v>
      </c>
      <c r="D277" s="68" t="s">
        <v>529</v>
      </c>
      <c r="E277" s="64" t="s">
        <v>111</v>
      </c>
      <c r="F277" s="64" t="s">
        <v>111</v>
      </c>
      <c r="G277" s="62">
        <v>-117.5</v>
      </c>
    </row>
    <row r="278" spans="1:7">
      <c r="A278" s="63" t="s">
        <v>680</v>
      </c>
      <c r="B278" s="68" t="s">
        <v>788</v>
      </c>
      <c r="C278" s="68" t="s">
        <v>112</v>
      </c>
      <c r="D278" s="68" t="s">
        <v>113</v>
      </c>
      <c r="E278" s="64" t="s">
        <v>111</v>
      </c>
      <c r="F278" s="64" t="s">
        <v>111</v>
      </c>
      <c r="G278" s="62">
        <v>-45</v>
      </c>
    </row>
    <row r="279" spans="1:7">
      <c r="A279" s="63" t="s">
        <v>681</v>
      </c>
      <c r="B279" s="68" t="s">
        <v>789</v>
      </c>
      <c r="C279" s="68" t="s">
        <v>112</v>
      </c>
      <c r="D279" s="68" t="s">
        <v>830</v>
      </c>
      <c r="E279" s="64" t="s">
        <v>111</v>
      </c>
      <c r="F279" s="64" t="s">
        <v>111</v>
      </c>
      <c r="G279" s="62">
        <v>-200</v>
      </c>
    </row>
    <row r="280" spans="1:7" ht="34.5">
      <c r="A280" s="63" t="s">
        <v>682</v>
      </c>
      <c r="B280" s="68" t="s">
        <v>790</v>
      </c>
      <c r="C280" s="68" t="s">
        <v>112</v>
      </c>
      <c r="D280" s="68" t="s">
        <v>113</v>
      </c>
      <c r="E280" s="64" t="s">
        <v>111</v>
      </c>
      <c r="F280" s="64" t="s">
        <v>111</v>
      </c>
      <c r="G280" s="62">
        <v>-36</v>
      </c>
    </row>
    <row r="281" spans="1:7">
      <c r="A281" s="63" t="s">
        <v>683</v>
      </c>
      <c r="B281" s="68" t="s">
        <v>791</v>
      </c>
      <c r="C281" s="68" t="s">
        <v>112</v>
      </c>
      <c r="D281" s="68" t="s">
        <v>113</v>
      </c>
      <c r="E281" s="64" t="s">
        <v>111</v>
      </c>
      <c r="F281" s="64" t="s">
        <v>111</v>
      </c>
      <c r="G281" s="62">
        <v>-2</v>
      </c>
    </row>
    <row r="282" spans="1:7">
      <c r="A282" s="63" t="s">
        <v>684</v>
      </c>
      <c r="B282" s="68" t="s">
        <v>792</v>
      </c>
      <c r="C282" s="68" t="s">
        <v>112</v>
      </c>
      <c r="D282" s="68" t="s">
        <v>527</v>
      </c>
      <c r="E282" s="64" t="s">
        <v>111</v>
      </c>
      <c r="F282" s="64" t="s">
        <v>111</v>
      </c>
      <c r="G282" s="62">
        <v>-120</v>
      </c>
    </row>
    <row r="283" spans="1:7">
      <c r="A283" s="63" t="s">
        <v>685</v>
      </c>
      <c r="B283" s="68" t="s">
        <v>771</v>
      </c>
      <c r="C283" s="68" t="s">
        <v>112</v>
      </c>
      <c r="D283" s="68" t="s">
        <v>113</v>
      </c>
      <c r="E283" s="64" t="s">
        <v>111</v>
      </c>
      <c r="F283" s="64" t="s">
        <v>111</v>
      </c>
      <c r="G283" s="62">
        <v>-50</v>
      </c>
    </row>
    <row r="284" spans="1:7">
      <c r="A284" s="63" t="s">
        <v>686</v>
      </c>
      <c r="B284" s="68" t="s">
        <v>760</v>
      </c>
      <c r="C284" s="68" t="s">
        <v>112</v>
      </c>
      <c r="D284" s="68" t="s">
        <v>113</v>
      </c>
      <c r="E284" s="64" t="s">
        <v>111</v>
      </c>
      <c r="F284" s="64" t="s">
        <v>111</v>
      </c>
      <c r="G284" s="62">
        <v>-40</v>
      </c>
    </row>
    <row r="285" spans="1:7">
      <c r="A285" s="63" t="s">
        <v>687</v>
      </c>
      <c r="B285" s="68" t="s">
        <v>793</v>
      </c>
      <c r="C285" s="68" t="s">
        <v>112</v>
      </c>
      <c r="D285" s="68" t="s">
        <v>113</v>
      </c>
      <c r="E285" s="64" t="s">
        <v>111</v>
      </c>
      <c r="F285" s="64" t="s">
        <v>111</v>
      </c>
      <c r="G285" s="62">
        <v>-12.200100000000001</v>
      </c>
    </row>
    <row r="286" spans="1:7">
      <c r="A286" s="63" t="s">
        <v>688</v>
      </c>
      <c r="B286" s="68" t="s">
        <v>794</v>
      </c>
      <c r="C286" s="68" t="s">
        <v>112</v>
      </c>
      <c r="D286" s="68" t="s">
        <v>113</v>
      </c>
      <c r="E286" s="64" t="s">
        <v>111</v>
      </c>
      <c r="F286" s="64" t="s">
        <v>111</v>
      </c>
      <c r="G286" s="62">
        <v>-15</v>
      </c>
    </row>
    <row r="287" spans="1:7" ht="34.5">
      <c r="A287" s="63" t="s">
        <v>689</v>
      </c>
      <c r="B287" s="68" t="s">
        <v>795</v>
      </c>
      <c r="C287" s="68" t="s">
        <v>112</v>
      </c>
      <c r="D287" s="68" t="s">
        <v>114</v>
      </c>
      <c r="E287" s="64" t="s">
        <v>111</v>
      </c>
      <c r="F287" s="64" t="s">
        <v>111</v>
      </c>
      <c r="G287" s="62">
        <v>-370.02</v>
      </c>
    </row>
    <row r="288" spans="1:7" ht="34.5">
      <c r="A288" s="63" t="s">
        <v>690</v>
      </c>
      <c r="B288" s="68" t="s">
        <v>780</v>
      </c>
      <c r="C288" s="68" t="s">
        <v>112</v>
      </c>
      <c r="D288" s="68" t="s">
        <v>113</v>
      </c>
      <c r="E288" s="64" t="s">
        <v>111</v>
      </c>
      <c r="F288" s="64" t="s">
        <v>111</v>
      </c>
      <c r="G288" s="62">
        <v>-93</v>
      </c>
    </row>
    <row r="289" spans="1:7">
      <c r="A289" s="63" t="s">
        <v>691</v>
      </c>
      <c r="B289" s="68" t="s">
        <v>796</v>
      </c>
      <c r="C289" s="68" t="s">
        <v>112</v>
      </c>
      <c r="D289" s="68" t="s">
        <v>113</v>
      </c>
      <c r="E289" s="64" t="s">
        <v>111</v>
      </c>
      <c r="F289" s="64" t="s">
        <v>111</v>
      </c>
      <c r="G289" s="62">
        <v>-0.32</v>
      </c>
    </row>
    <row r="290" spans="1:7">
      <c r="A290" s="63" t="s">
        <v>692</v>
      </c>
      <c r="B290" s="68" t="s">
        <v>797</v>
      </c>
      <c r="C290" s="68" t="s">
        <v>112</v>
      </c>
      <c r="D290" s="68" t="s">
        <v>113</v>
      </c>
      <c r="E290" s="64" t="s">
        <v>111</v>
      </c>
      <c r="F290" s="64" t="s">
        <v>111</v>
      </c>
      <c r="G290" s="62">
        <v>-0.14000000000000001</v>
      </c>
    </row>
    <row r="291" spans="1:7">
      <c r="A291" s="63" t="s">
        <v>693</v>
      </c>
      <c r="B291" s="68" t="s">
        <v>798</v>
      </c>
      <c r="C291" s="68" t="s">
        <v>112</v>
      </c>
      <c r="D291" s="68" t="s">
        <v>113</v>
      </c>
      <c r="E291" s="64" t="s">
        <v>111</v>
      </c>
      <c r="F291" s="64" t="s">
        <v>111</v>
      </c>
      <c r="G291" s="62">
        <v>-93.5</v>
      </c>
    </row>
    <row r="292" spans="1:7">
      <c r="A292" s="63" t="s">
        <v>694</v>
      </c>
      <c r="B292" s="68" t="s">
        <v>799</v>
      </c>
      <c r="C292" s="68" t="s">
        <v>112</v>
      </c>
      <c r="D292" s="68" t="s">
        <v>113</v>
      </c>
      <c r="E292" s="64" t="s">
        <v>111</v>
      </c>
      <c r="F292" s="64" t="s">
        <v>111</v>
      </c>
      <c r="G292" s="62">
        <v>-7.0000000000000007E-2</v>
      </c>
    </row>
    <row r="293" spans="1:7">
      <c r="A293" s="63" t="s">
        <v>695</v>
      </c>
      <c r="B293" s="68" t="s">
        <v>800</v>
      </c>
      <c r="C293" s="68" t="s">
        <v>112</v>
      </c>
      <c r="D293" s="68" t="s">
        <v>113</v>
      </c>
      <c r="E293" s="64" t="s">
        <v>111</v>
      </c>
      <c r="F293" s="64" t="s">
        <v>111</v>
      </c>
      <c r="G293" s="62">
        <v>-2</v>
      </c>
    </row>
    <row r="294" spans="1:7">
      <c r="A294" s="63" t="s">
        <v>696</v>
      </c>
      <c r="B294" s="68" t="s">
        <v>799</v>
      </c>
      <c r="C294" s="68" t="s">
        <v>112</v>
      </c>
      <c r="D294" s="68" t="s">
        <v>113</v>
      </c>
      <c r="E294" s="64" t="s">
        <v>111</v>
      </c>
      <c r="F294" s="64" t="s">
        <v>111</v>
      </c>
      <c r="G294" s="62">
        <v>-0.28000000000000003</v>
      </c>
    </row>
    <row r="295" spans="1:7">
      <c r="A295" s="63" t="s">
        <v>697</v>
      </c>
      <c r="B295" s="68" t="s">
        <v>799</v>
      </c>
      <c r="C295" s="68" t="s">
        <v>112</v>
      </c>
      <c r="D295" s="68" t="s">
        <v>113</v>
      </c>
      <c r="E295" s="64" t="s">
        <v>111</v>
      </c>
      <c r="F295" s="64" t="s">
        <v>111</v>
      </c>
      <c r="G295" s="62">
        <v>-0.12</v>
      </c>
    </row>
    <row r="296" spans="1:7">
      <c r="A296" s="63" t="s">
        <v>698</v>
      </c>
      <c r="B296" s="68" t="s">
        <v>796</v>
      </c>
      <c r="C296" s="68" t="s">
        <v>112</v>
      </c>
      <c r="D296" s="68" t="s">
        <v>113</v>
      </c>
      <c r="E296" s="64" t="s">
        <v>111</v>
      </c>
      <c r="F296" s="64" t="s">
        <v>111</v>
      </c>
      <c r="G296" s="62">
        <v>-0.84</v>
      </c>
    </row>
    <row r="297" spans="1:7">
      <c r="A297" s="63" t="s">
        <v>699</v>
      </c>
      <c r="B297" s="68" t="s">
        <v>801</v>
      </c>
      <c r="C297" s="68" t="s">
        <v>112</v>
      </c>
      <c r="D297" s="68" t="s">
        <v>527</v>
      </c>
      <c r="E297" s="64" t="s">
        <v>111</v>
      </c>
      <c r="F297" s="64" t="s">
        <v>111</v>
      </c>
      <c r="G297" s="62">
        <v>-39.770309999999995</v>
      </c>
    </row>
    <row r="298" spans="1:7">
      <c r="A298" s="63" t="s">
        <v>700</v>
      </c>
      <c r="B298" s="68" t="s">
        <v>800</v>
      </c>
      <c r="C298" s="68" t="s">
        <v>112</v>
      </c>
      <c r="D298" s="68" t="s">
        <v>113</v>
      </c>
      <c r="E298" s="64" t="s">
        <v>111</v>
      </c>
      <c r="F298" s="64" t="s">
        <v>111</v>
      </c>
      <c r="G298" s="62">
        <v>-8</v>
      </c>
    </row>
    <row r="299" spans="1:7">
      <c r="A299" s="63" t="s">
        <v>701</v>
      </c>
      <c r="B299" s="68" t="s">
        <v>796</v>
      </c>
      <c r="C299" s="68" t="s">
        <v>112</v>
      </c>
      <c r="D299" s="68" t="s">
        <v>113</v>
      </c>
      <c r="E299" s="64" t="s">
        <v>111</v>
      </c>
      <c r="F299" s="64" t="s">
        <v>111</v>
      </c>
      <c r="G299" s="62">
        <v>-0.32</v>
      </c>
    </row>
    <row r="300" spans="1:7">
      <c r="A300" s="63" t="s">
        <v>702</v>
      </c>
      <c r="B300" s="68" t="s">
        <v>800</v>
      </c>
      <c r="C300" s="68" t="s">
        <v>112</v>
      </c>
      <c r="D300" s="68" t="s">
        <v>113</v>
      </c>
      <c r="E300" s="64" t="s">
        <v>111</v>
      </c>
      <c r="F300" s="64" t="s">
        <v>111</v>
      </c>
      <c r="G300" s="62">
        <v>-2.0299999999999998</v>
      </c>
    </row>
    <row r="301" spans="1:7">
      <c r="A301" s="63" t="s">
        <v>703</v>
      </c>
      <c r="B301" s="68" t="s">
        <v>802</v>
      </c>
      <c r="C301" s="68" t="s">
        <v>112</v>
      </c>
      <c r="D301" s="68" t="s">
        <v>113</v>
      </c>
      <c r="E301" s="64" t="s">
        <v>111</v>
      </c>
      <c r="F301" s="64" t="s">
        <v>111</v>
      </c>
      <c r="G301" s="62">
        <v>-2.625</v>
      </c>
    </row>
    <row r="302" spans="1:7">
      <c r="A302" s="63" t="s">
        <v>704</v>
      </c>
      <c r="B302" s="68" t="s">
        <v>771</v>
      </c>
      <c r="C302" s="68" t="s">
        <v>112</v>
      </c>
      <c r="D302" s="68" t="s">
        <v>113</v>
      </c>
      <c r="E302" s="64" t="s">
        <v>111</v>
      </c>
      <c r="F302" s="64" t="s">
        <v>111</v>
      </c>
      <c r="G302" s="62">
        <v>-6.7000500000000001</v>
      </c>
    </row>
    <row r="303" spans="1:7">
      <c r="A303" s="63" t="s">
        <v>705</v>
      </c>
      <c r="B303" s="68" t="s">
        <v>783</v>
      </c>
      <c r="C303" s="68" t="s">
        <v>112</v>
      </c>
      <c r="D303" s="68" t="s">
        <v>113</v>
      </c>
      <c r="E303" s="64" t="s">
        <v>111</v>
      </c>
      <c r="F303" s="64" t="s">
        <v>111</v>
      </c>
      <c r="G303" s="62">
        <v>-4</v>
      </c>
    </row>
    <row r="304" spans="1:7" ht="51.75">
      <c r="A304" s="63" t="s">
        <v>706</v>
      </c>
      <c r="B304" s="68" t="s">
        <v>803</v>
      </c>
      <c r="C304" s="68" t="s">
        <v>112</v>
      </c>
      <c r="D304" s="68" t="s">
        <v>167</v>
      </c>
      <c r="E304" s="64" t="s">
        <v>111</v>
      </c>
      <c r="F304" s="64" t="s">
        <v>111</v>
      </c>
      <c r="G304" s="62">
        <v>-249</v>
      </c>
    </row>
    <row r="305" spans="1:7">
      <c r="A305" s="63" t="s">
        <v>707</v>
      </c>
      <c r="B305" s="68" t="s">
        <v>804</v>
      </c>
      <c r="C305" s="68" t="s">
        <v>112</v>
      </c>
      <c r="D305" s="68" t="s">
        <v>113</v>
      </c>
      <c r="E305" s="64" t="s">
        <v>111</v>
      </c>
      <c r="F305" s="64" t="s">
        <v>111</v>
      </c>
      <c r="G305" s="62">
        <v>-52</v>
      </c>
    </row>
    <row r="306" spans="1:7">
      <c r="A306" s="63" t="s">
        <v>219</v>
      </c>
      <c r="B306" s="68" t="s">
        <v>177</v>
      </c>
      <c r="C306" s="68" t="s">
        <v>112</v>
      </c>
      <c r="D306" s="68" t="s">
        <v>113</v>
      </c>
      <c r="E306" s="64" t="s">
        <v>111</v>
      </c>
      <c r="F306" s="64" t="s">
        <v>111</v>
      </c>
      <c r="G306" s="62">
        <v>-15</v>
      </c>
    </row>
    <row r="307" spans="1:7">
      <c r="A307" s="63" t="s">
        <v>708</v>
      </c>
      <c r="B307" s="68" t="s">
        <v>805</v>
      </c>
      <c r="C307" s="68" t="s">
        <v>112</v>
      </c>
      <c r="D307" s="68" t="s">
        <v>113</v>
      </c>
      <c r="E307" s="64" t="s">
        <v>111</v>
      </c>
      <c r="F307" s="64" t="s">
        <v>111</v>
      </c>
      <c r="G307" s="62">
        <v>-10.5</v>
      </c>
    </row>
    <row r="308" spans="1:7">
      <c r="A308" s="63" t="s">
        <v>218</v>
      </c>
      <c r="B308" s="68" t="s">
        <v>271</v>
      </c>
      <c r="C308" s="68" t="s">
        <v>112</v>
      </c>
      <c r="D308" s="68" t="s">
        <v>113</v>
      </c>
      <c r="E308" s="64" t="s">
        <v>111</v>
      </c>
      <c r="F308" s="64" t="s">
        <v>111</v>
      </c>
      <c r="G308" s="62">
        <v>-138</v>
      </c>
    </row>
    <row r="309" spans="1:7">
      <c r="A309" s="63" t="s">
        <v>220</v>
      </c>
      <c r="B309" s="68" t="s">
        <v>169</v>
      </c>
      <c r="C309" s="68" t="s">
        <v>112</v>
      </c>
      <c r="D309" s="68" t="s">
        <v>113</v>
      </c>
      <c r="E309" s="64" t="s">
        <v>111</v>
      </c>
      <c r="F309" s="64" t="s">
        <v>111</v>
      </c>
      <c r="G309" s="62">
        <v>-140.066</v>
      </c>
    </row>
    <row r="310" spans="1:7">
      <c r="A310" s="63" t="s">
        <v>223</v>
      </c>
      <c r="B310" s="68" t="s">
        <v>158</v>
      </c>
      <c r="C310" s="68" t="s">
        <v>112</v>
      </c>
      <c r="D310" s="68" t="s">
        <v>113</v>
      </c>
      <c r="E310" s="64" t="s">
        <v>111</v>
      </c>
      <c r="F310" s="64" t="s">
        <v>111</v>
      </c>
      <c r="G310" s="62">
        <v>-14.8</v>
      </c>
    </row>
    <row r="311" spans="1:7" ht="34.5">
      <c r="A311" s="63" t="s">
        <v>221</v>
      </c>
      <c r="B311" s="68" t="s">
        <v>173</v>
      </c>
      <c r="C311" s="68" t="s">
        <v>112</v>
      </c>
      <c r="D311" s="68" t="s">
        <v>114</v>
      </c>
      <c r="E311" s="64" t="s">
        <v>111</v>
      </c>
      <c r="F311" s="64" t="s">
        <v>111</v>
      </c>
      <c r="G311" s="62">
        <v>-17.600000000000001</v>
      </c>
    </row>
    <row r="312" spans="1:7" ht="34.5">
      <c r="A312" s="63" t="s">
        <v>222</v>
      </c>
      <c r="B312" s="68" t="s">
        <v>173</v>
      </c>
      <c r="C312" s="68" t="s">
        <v>112</v>
      </c>
      <c r="D312" s="68" t="s">
        <v>114</v>
      </c>
      <c r="E312" s="64" t="s">
        <v>111</v>
      </c>
      <c r="F312" s="64" t="s">
        <v>111</v>
      </c>
      <c r="G312" s="62">
        <v>-450.2</v>
      </c>
    </row>
    <row r="313" spans="1:7">
      <c r="A313" s="63" t="s">
        <v>224</v>
      </c>
      <c r="B313" s="68" t="s">
        <v>169</v>
      </c>
      <c r="C313" s="68" t="s">
        <v>112</v>
      </c>
      <c r="D313" s="68" t="s">
        <v>113</v>
      </c>
      <c r="E313" s="64" t="s">
        <v>111</v>
      </c>
      <c r="F313" s="64" t="s">
        <v>111</v>
      </c>
      <c r="G313" s="62">
        <v>-56</v>
      </c>
    </row>
    <row r="314" spans="1:7">
      <c r="A314" s="63" t="s">
        <v>709</v>
      </c>
      <c r="B314" s="68" t="s">
        <v>771</v>
      </c>
      <c r="C314" s="68" t="s">
        <v>112</v>
      </c>
      <c r="D314" s="68" t="s">
        <v>113</v>
      </c>
      <c r="E314" s="64" t="s">
        <v>111</v>
      </c>
      <c r="F314" s="64" t="s">
        <v>111</v>
      </c>
      <c r="G314" s="62">
        <v>-39</v>
      </c>
    </row>
    <row r="315" spans="1:7">
      <c r="A315" s="63" t="s">
        <v>710</v>
      </c>
      <c r="B315" s="68" t="s">
        <v>806</v>
      </c>
      <c r="C315" s="68" t="s">
        <v>112</v>
      </c>
      <c r="D315" s="68" t="s">
        <v>113</v>
      </c>
      <c r="E315" s="64" t="s">
        <v>111</v>
      </c>
      <c r="F315" s="64" t="s">
        <v>111</v>
      </c>
      <c r="G315" s="62">
        <v>-49.72</v>
      </c>
    </row>
    <row r="316" spans="1:7">
      <c r="A316" s="63" t="s">
        <v>225</v>
      </c>
      <c r="B316" s="68" t="s">
        <v>169</v>
      </c>
      <c r="C316" s="68" t="s">
        <v>112</v>
      </c>
      <c r="D316" s="68" t="s">
        <v>113</v>
      </c>
      <c r="E316" s="64" t="s">
        <v>111</v>
      </c>
      <c r="F316" s="64" t="s">
        <v>111</v>
      </c>
      <c r="G316" s="62">
        <v>-57.6</v>
      </c>
    </row>
    <row r="317" spans="1:7" ht="34.5">
      <c r="A317" s="63" t="s">
        <v>711</v>
      </c>
      <c r="B317" s="68" t="s">
        <v>807</v>
      </c>
      <c r="C317" s="68" t="s">
        <v>112</v>
      </c>
      <c r="D317" s="68" t="s">
        <v>113</v>
      </c>
      <c r="E317" s="64" t="s">
        <v>111</v>
      </c>
      <c r="F317" s="64" t="s">
        <v>111</v>
      </c>
      <c r="G317" s="62">
        <v>-7</v>
      </c>
    </row>
    <row r="318" spans="1:7">
      <c r="A318" s="63" t="s">
        <v>227</v>
      </c>
      <c r="B318" s="68" t="s">
        <v>273</v>
      </c>
      <c r="C318" s="68" t="s">
        <v>112</v>
      </c>
      <c r="D318" s="68" t="s">
        <v>113</v>
      </c>
      <c r="E318" s="64" t="s">
        <v>111</v>
      </c>
      <c r="F318" s="64" t="s">
        <v>111</v>
      </c>
      <c r="G318" s="62">
        <v>-13.5</v>
      </c>
    </row>
    <row r="319" spans="1:7">
      <c r="A319" s="63" t="s">
        <v>226</v>
      </c>
      <c r="B319" s="68" t="s">
        <v>169</v>
      </c>
      <c r="C319" s="68" t="s">
        <v>112</v>
      </c>
      <c r="D319" s="68" t="s">
        <v>113</v>
      </c>
      <c r="E319" s="64" t="s">
        <v>111</v>
      </c>
      <c r="F319" s="64" t="s">
        <v>111</v>
      </c>
      <c r="G319" s="62">
        <v>-30</v>
      </c>
    </row>
    <row r="320" spans="1:7" ht="34.5">
      <c r="A320" s="63" t="s">
        <v>228</v>
      </c>
      <c r="B320" s="68" t="s">
        <v>156</v>
      </c>
      <c r="C320" s="68" t="s">
        <v>112</v>
      </c>
      <c r="D320" s="68" t="s">
        <v>113</v>
      </c>
      <c r="E320" s="64" t="s">
        <v>111</v>
      </c>
      <c r="F320" s="64" t="s">
        <v>111</v>
      </c>
      <c r="G320" s="62">
        <v>-78</v>
      </c>
    </row>
    <row r="321" spans="1:7">
      <c r="A321" s="63" t="s">
        <v>229</v>
      </c>
      <c r="B321" s="68" t="s">
        <v>158</v>
      </c>
      <c r="C321" s="68" t="s">
        <v>112</v>
      </c>
      <c r="D321" s="68" t="s">
        <v>113</v>
      </c>
      <c r="E321" s="64" t="s">
        <v>111</v>
      </c>
      <c r="F321" s="64" t="s">
        <v>111</v>
      </c>
      <c r="G321" s="62">
        <v>-24</v>
      </c>
    </row>
    <row r="322" spans="1:7">
      <c r="A322" s="63" t="s">
        <v>712</v>
      </c>
      <c r="B322" s="68" t="s">
        <v>808</v>
      </c>
      <c r="C322" s="68" t="s">
        <v>112</v>
      </c>
      <c r="D322" s="68" t="s">
        <v>113</v>
      </c>
      <c r="E322" s="64" t="s">
        <v>111</v>
      </c>
      <c r="F322" s="64" t="s">
        <v>111</v>
      </c>
      <c r="G322" s="62">
        <v>-9.5000099999999996</v>
      </c>
    </row>
    <row r="323" spans="1:7">
      <c r="A323" s="63" t="s">
        <v>713</v>
      </c>
      <c r="B323" s="68" t="s">
        <v>809</v>
      </c>
      <c r="C323" s="68" t="s">
        <v>112</v>
      </c>
      <c r="D323" s="68" t="s">
        <v>113</v>
      </c>
      <c r="E323" s="64" t="s">
        <v>111</v>
      </c>
      <c r="F323" s="64" t="s">
        <v>111</v>
      </c>
      <c r="G323" s="62">
        <v>-1</v>
      </c>
    </row>
    <row r="324" spans="1:7">
      <c r="A324" s="63" t="s">
        <v>230</v>
      </c>
      <c r="B324" s="68" t="s">
        <v>169</v>
      </c>
      <c r="C324" s="68" t="s">
        <v>112</v>
      </c>
      <c r="D324" s="68" t="s">
        <v>113</v>
      </c>
      <c r="E324" s="64" t="s">
        <v>111</v>
      </c>
      <c r="F324" s="64" t="s">
        <v>111</v>
      </c>
      <c r="G324" s="62">
        <v>-16.5</v>
      </c>
    </row>
    <row r="325" spans="1:7">
      <c r="A325" s="63" t="s">
        <v>232</v>
      </c>
      <c r="B325" s="68" t="s">
        <v>170</v>
      </c>
      <c r="C325" s="68" t="s">
        <v>112</v>
      </c>
      <c r="D325" s="68" t="s">
        <v>113</v>
      </c>
      <c r="E325" s="64" t="s">
        <v>111</v>
      </c>
      <c r="F325" s="64" t="s">
        <v>111</v>
      </c>
      <c r="G325" s="62">
        <v>-14.6</v>
      </c>
    </row>
    <row r="326" spans="1:7">
      <c r="A326" s="63" t="s">
        <v>231</v>
      </c>
      <c r="B326" s="68" t="s">
        <v>263</v>
      </c>
      <c r="C326" s="68" t="s">
        <v>112</v>
      </c>
      <c r="D326" s="68" t="s">
        <v>113</v>
      </c>
      <c r="E326" s="64" t="s">
        <v>111</v>
      </c>
      <c r="F326" s="64" t="s">
        <v>111</v>
      </c>
      <c r="G326" s="62">
        <v>-152.19989999999999</v>
      </c>
    </row>
    <row r="327" spans="1:7">
      <c r="A327" s="63" t="s">
        <v>233</v>
      </c>
      <c r="B327" s="68" t="s">
        <v>166</v>
      </c>
      <c r="C327" s="68" t="s">
        <v>112</v>
      </c>
      <c r="D327" s="68" t="s">
        <v>167</v>
      </c>
      <c r="E327" s="64" t="s">
        <v>111</v>
      </c>
      <c r="F327" s="64" t="s">
        <v>111</v>
      </c>
      <c r="G327" s="62">
        <v>-355.26400000000001</v>
      </c>
    </row>
    <row r="328" spans="1:7" ht="34.5">
      <c r="A328" s="63" t="s">
        <v>714</v>
      </c>
      <c r="B328" s="68" t="s">
        <v>762</v>
      </c>
      <c r="C328" s="68" t="s">
        <v>112</v>
      </c>
      <c r="D328" s="68" t="s">
        <v>113</v>
      </c>
      <c r="E328" s="64" t="s">
        <v>111</v>
      </c>
      <c r="F328" s="64" t="s">
        <v>111</v>
      </c>
      <c r="G328" s="62">
        <v>-14.24</v>
      </c>
    </row>
    <row r="329" spans="1:7" ht="51.75">
      <c r="A329" s="63" t="s">
        <v>715</v>
      </c>
      <c r="B329" s="68" t="s">
        <v>810</v>
      </c>
      <c r="C329" s="68" t="s">
        <v>112</v>
      </c>
      <c r="D329" s="68" t="s">
        <v>167</v>
      </c>
      <c r="E329" s="64" t="s">
        <v>111</v>
      </c>
      <c r="F329" s="64" t="s">
        <v>111</v>
      </c>
      <c r="G329" s="62">
        <v>-54</v>
      </c>
    </row>
    <row r="330" spans="1:7">
      <c r="A330" s="63" t="s">
        <v>234</v>
      </c>
      <c r="B330" s="68" t="s">
        <v>162</v>
      </c>
      <c r="C330" s="68" t="s">
        <v>112</v>
      </c>
      <c r="D330" s="68" t="s">
        <v>113</v>
      </c>
      <c r="E330" s="64" t="s">
        <v>111</v>
      </c>
      <c r="F330" s="64" t="s">
        <v>111</v>
      </c>
      <c r="G330" s="62">
        <v>-7</v>
      </c>
    </row>
    <row r="331" spans="1:7" ht="51.75">
      <c r="A331" s="63" t="s">
        <v>236</v>
      </c>
      <c r="B331" s="68" t="s">
        <v>163</v>
      </c>
      <c r="C331" s="68" t="s">
        <v>112</v>
      </c>
      <c r="D331" s="68" t="s">
        <v>113</v>
      </c>
      <c r="E331" s="64" t="s">
        <v>111</v>
      </c>
      <c r="F331" s="64" t="s">
        <v>111</v>
      </c>
      <c r="G331" s="62">
        <v>-8.2799999999999994</v>
      </c>
    </row>
    <row r="332" spans="1:7" ht="34.5">
      <c r="A332" s="63" t="s">
        <v>235</v>
      </c>
      <c r="B332" s="68" t="s">
        <v>156</v>
      </c>
      <c r="C332" s="68" t="s">
        <v>112</v>
      </c>
      <c r="D332" s="68" t="s">
        <v>113</v>
      </c>
      <c r="E332" s="64" t="s">
        <v>111</v>
      </c>
      <c r="F332" s="64" t="s">
        <v>111</v>
      </c>
      <c r="G332" s="62">
        <v>-11</v>
      </c>
    </row>
    <row r="333" spans="1:7" ht="51.75">
      <c r="A333" s="63" t="s">
        <v>237</v>
      </c>
      <c r="B333" s="68" t="s">
        <v>163</v>
      </c>
      <c r="C333" s="68" t="s">
        <v>112</v>
      </c>
      <c r="D333" s="68" t="s">
        <v>113</v>
      </c>
      <c r="E333" s="64" t="s">
        <v>111</v>
      </c>
      <c r="F333" s="64" t="s">
        <v>111</v>
      </c>
      <c r="G333" s="62">
        <v>-10.5</v>
      </c>
    </row>
    <row r="334" spans="1:7" ht="34.5">
      <c r="A334" s="63" t="s">
        <v>716</v>
      </c>
      <c r="B334" s="68" t="s">
        <v>811</v>
      </c>
      <c r="C334" s="68" t="s">
        <v>112</v>
      </c>
      <c r="D334" s="68" t="s">
        <v>113</v>
      </c>
      <c r="E334" s="64" t="s">
        <v>111</v>
      </c>
      <c r="F334" s="64" t="s">
        <v>111</v>
      </c>
      <c r="G334" s="62">
        <v>-52</v>
      </c>
    </row>
    <row r="335" spans="1:7" ht="34.5">
      <c r="A335" s="63" t="s">
        <v>717</v>
      </c>
      <c r="B335" s="68" t="s">
        <v>790</v>
      </c>
      <c r="C335" s="68" t="s">
        <v>112</v>
      </c>
      <c r="D335" s="68" t="s">
        <v>113</v>
      </c>
      <c r="E335" s="64" t="s">
        <v>111</v>
      </c>
      <c r="F335" s="64" t="s">
        <v>111</v>
      </c>
      <c r="G335" s="62">
        <v>-2.1</v>
      </c>
    </row>
    <row r="336" spans="1:7">
      <c r="A336" s="63" t="s">
        <v>718</v>
      </c>
      <c r="B336" s="68" t="s">
        <v>812</v>
      </c>
      <c r="C336" s="68" t="s">
        <v>112</v>
      </c>
      <c r="D336" s="68" t="s">
        <v>113</v>
      </c>
      <c r="E336" s="64" t="s">
        <v>111</v>
      </c>
      <c r="F336" s="64" t="s">
        <v>111</v>
      </c>
      <c r="G336" s="62">
        <v>-145</v>
      </c>
    </row>
    <row r="337" spans="1:7" ht="34.5">
      <c r="A337" s="63" t="s">
        <v>719</v>
      </c>
      <c r="B337" s="68" t="s">
        <v>780</v>
      </c>
      <c r="C337" s="68" t="s">
        <v>112</v>
      </c>
      <c r="D337" s="68" t="s">
        <v>113</v>
      </c>
      <c r="E337" s="64" t="s">
        <v>111</v>
      </c>
      <c r="F337" s="64" t="s">
        <v>111</v>
      </c>
      <c r="G337" s="62">
        <v>-94.000199999999992</v>
      </c>
    </row>
    <row r="338" spans="1:7" ht="34.5">
      <c r="A338" s="63" t="s">
        <v>720</v>
      </c>
      <c r="B338" s="68" t="s">
        <v>813</v>
      </c>
      <c r="C338" s="68" t="s">
        <v>112</v>
      </c>
      <c r="D338" s="68" t="s">
        <v>114</v>
      </c>
      <c r="E338" s="64" t="s">
        <v>111</v>
      </c>
      <c r="F338" s="64" t="s">
        <v>111</v>
      </c>
      <c r="G338" s="62">
        <v>-4.7249999999999996</v>
      </c>
    </row>
    <row r="339" spans="1:7">
      <c r="A339" s="63" t="s">
        <v>721</v>
      </c>
      <c r="B339" s="68" t="s">
        <v>791</v>
      </c>
      <c r="C339" s="68" t="s">
        <v>112</v>
      </c>
      <c r="D339" s="68" t="s">
        <v>113</v>
      </c>
      <c r="E339" s="64" t="s">
        <v>111</v>
      </c>
      <c r="F339" s="64" t="s">
        <v>111</v>
      </c>
      <c r="G339" s="62">
        <v>-6</v>
      </c>
    </row>
    <row r="340" spans="1:7">
      <c r="A340" s="63" t="s">
        <v>722</v>
      </c>
      <c r="B340" s="68" t="s">
        <v>814</v>
      </c>
      <c r="C340" s="68" t="s">
        <v>112</v>
      </c>
      <c r="D340" s="68" t="s">
        <v>113</v>
      </c>
      <c r="E340" s="64" t="s">
        <v>111</v>
      </c>
      <c r="F340" s="64" t="s">
        <v>111</v>
      </c>
      <c r="G340" s="62">
        <v>-771</v>
      </c>
    </row>
    <row r="341" spans="1:7">
      <c r="A341" s="63" t="s">
        <v>723</v>
      </c>
      <c r="B341" s="68" t="s">
        <v>771</v>
      </c>
      <c r="C341" s="68" t="s">
        <v>112</v>
      </c>
      <c r="D341" s="68" t="s">
        <v>113</v>
      </c>
      <c r="E341" s="64" t="s">
        <v>111</v>
      </c>
      <c r="F341" s="64" t="s">
        <v>111</v>
      </c>
      <c r="G341" s="62">
        <v>-275</v>
      </c>
    </row>
    <row r="342" spans="1:7" ht="34.5">
      <c r="A342" s="63" t="s">
        <v>238</v>
      </c>
      <c r="B342" s="68" t="s">
        <v>156</v>
      </c>
      <c r="C342" s="68" t="s">
        <v>112</v>
      </c>
      <c r="D342" s="68" t="s">
        <v>113</v>
      </c>
      <c r="E342" s="64" t="s">
        <v>111</v>
      </c>
      <c r="F342" s="64" t="s">
        <v>111</v>
      </c>
      <c r="G342" s="62">
        <v>-11</v>
      </c>
    </row>
    <row r="343" spans="1:7">
      <c r="A343" s="63" t="s">
        <v>724</v>
      </c>
      <c r="B343" s="68" t="s">
        <v>777</v>
      </c>
      <c r="C343" s="68" t="s">
        <v>112</v>
      </c>
      <c r="D343" s="68" t="s">
        <v>113</v>
      </c>
      <c r="E343" s="64" t="s">
        <v>111</v>
      </c>
      <c r="F343" s="64" t="s">
        <v>111</v>
      </c>
      <c r="G343" s="62">
        <v>-19.5</v>
      </c>
    </row>
    <row r="344" spans="1:7">
      <c r="A344" s="63" t="s">
        <v>240</v>
      </c>
      <c r="B344" s="68" t="s">
        <v>169</v>
      </c>
      <c r="C344" s="68" t="s">
        <v>112</v>
      </c>
      <c r="D344" s="68" t="s">
        <v>113</v>
      </c>
      <c r="E344" s="64" t="s">
        <v>111</v>
      </c>
      <c r="F344" s="64" t="s">
        <v>111</v>
      </c>
      <c r="G344" s="62">
        <v>-15</v>
      </c>
    </row>
    <row r="345" spans="1:7">
      <c r="A345" s="63" t="s">
        <v>239</v>
      </c>
      <c r="B345" s="68" t="s">
        <v>161</v>
      </c>
      <c r="C345" s="68" t="s">
        <v>112</v>
      </c>
      <c r="D345" s="68" t="s">
        <v>113</v>
      </c>
      <c r="E345" s="64" t="s">
        <v>111</v>
      </c>
      <c r="F345" s="64" t="s">
        <v>111</v>
      </c>
      <c r="G345" s="62">
        <v>-25.9</v>
      </c>
    </row>
    <row r="346" spans="1:7">
      <c r="A346" s="63" t="s">
        <v>725</v>
      </c>
      <c r="B346" s="68" t="s">
        <v>815</v>
      </c>
      <c r="C346" s="68" t="s">
        <v>112</v>
      </c>
      <c r="D346" s="68" t="s">
        <v>527</v>
      </c>
      <c r="E346" s="64" t="s">
        <v>111</v>
      </c>
      <c r="F346" s="64" t="s">
        <v>111</v>
      </c>
      <c r="G346" s="62">
        <v>-96</v>
      </c>
    </row>
    <row r="347" spans="1:7" ht="34.5">
      <c r="A347" s="63" t="s">
        <v>242</v>
      </c>
      <c r="B347" s="68" t="s">
        <v>173</v>
      </c>
      <c r="C347" s="68" t="s">
        <v>112</v>
      </c>
      <c r="D347" s="68" t="s">
        <v>114</v>
      </c>
      <c r="E347" s="64" t="s">
        <v>111</v>
      </c>
      <c r="F347" s="64" t="s">
        <v>111</v>
      </c>
      <c r="G347" s="62">
        <v>-35.200000000000003</v>
      </c>
    </row>
    <row r="348" spans="1:7">
      <c r="A348" s="63" t="s">
        <v>241</v>
      </c>
      <c r="B348" s="68" t="s">
        <v>270</v>
      </c>
      <c r="C348" s="68" t="s">
        <v>112</v>
      </c>
      <c r="D348" s="68" t="s">
        <v>113</v>
      </c>
      <c r="E348" s="64" t="s">
        <v>111</v>
      </c>
      <c r="F348" s="64" t="s">
        <v>111</v>
      </c>
      <c r="G348" s="62">
        <v>-57</v>
      </c>
    </row>
    <row r="349" spans="1:7">
      <c r="A349" s="63" t="s">
        <v>243</v>
      </c>
      <c r="B349" s="68" t="s">
        <v>263</v>
      </c>
      <c r="C349" s="68" t="s">
        <v>112</v>
      </c>
      <c r="D349" s="68" t="s">
        <v>113</v>
      </c>
      <c r="E349" s="64" t="s">
        <v>111</v>
      </c>
      <c r="F349" s="64" t="s">
        <v>111</v>
      </c>
      <c r="G349" s="62">
        <v>-28.95</v>
      </c>
    </row>
    <row r="350" spans="1:7">
      <c r="A350" s="63" t="s">
        <v>726</v>
      </c>
      <c r="B350" s="68" t="s">
        <v>793</v>
      </c>
      <c r="C350" s="68" t="s">
        <v>112</v>
      </c>
      <c r="D350" s="68" t="s">
        <v>113</v>
      </c>
      <c r="E350" s="64" t="s">
        <v>111</v>
      </c>
      <c r="F350" s="64" t="s">
        <v>111</v>
      </c>
      <c r="G350" s="62">
        <v>-12.200100000000001</v>
      </c>
    </row>
    <row r="351" spans="1:7" ht="51.75">
      <c r="A351" s="63" t="s">
        <v>244</v>
      </c>
      <c r="B351" s="68" t="s">
        <v>163</v>
      </c>
      <c r="C351" s="68" t="s">
        <v>112</v>
      </c>
      <c r="D351" s="68" t="s">
        <v>113</v>
      </c>
      <c r="E351" s="64" t="s">
        <v>111</v>
      </c>
      <c r="F351" s="64" t="s">
        <v>111</v>
      </c>
      <c r="G351" s="62">
        <v>-6.32</v>
      </c>
    </row>
    <row r="352" spans="1:7">
      <c r="A352" s="63" t="s">
        <v>727</v>
      </c>
      <c r="B352" s="68" t="s">
        <v>760</v>
      </c>
      <c r="C352" s="68" t="s">
        <v>112</v>
      </c>
      <c r="D352" s="68" t="s">
        <v>113</v>
      </c>
      <c r="E352" s="64" t="s">
        <v>111</v>
      </c>
      <c r="F352" s="64" t="s">
        <v>111</v>
      </c>
      <c r="G352" s="62">
        <v>-27.5</v>
      </c>
    </row>
    <row r="353" spans="1:7" ht="34.5">
      <c r="A353" s="63" t="s">
        <v>728</v>
      </c>
      <c r="B353" s="68" t="s">
        <v>816</v>
      </c>
      <c r="C353" s="68" t="s">
        <v>112</v>
      </c>
      <c r="D353" s="68" t="s">
        <v>113</v>
      </c>
      <c r="E353" s="64" t="s">
        <v>111</v>
      </c>
      <c r="F353" s="64" t="s">
        <v>111</v>
      </c>
      <c r="G353" s="62">
        <v>-62</v>
      </c>
    </row>
    <row r="354" spans="1:7">
      <c r="A354" s="63" t="s">
        <v>729</v>
      </c>
      <c r="B354" s="68" t="s">
        <v>817</v>
      </c>
      <c r="C354" s="68" t="s">
        <v>112</v>
      </c>
      <c r="D354" s="68" t="s">
        <v>113</v>
      </c>
      <c r="E354" s="64" t="s">
        <v>111</v>
      </c>
      <c r="F354" s="64" t="s">
        <v>111</v>
      </c>
      <c r="G354" s="62">
        <v>-84.999899999999997</v>
      </c>
    </row>
    <row r="355" spans="1:7" ht="34.5">
      <c r="A355" s="63" t="s">
        <v>730</v>
      </c>
      <c r="B355" s="68" t="s">
        <v>818</v>
      </c>
      <c r="C355" s="68" t="s">
        <v>112</v>
      </c>
      <c r="D355" s="68" t="s">
        <v>167</v>
      </c>
      <c r="E355" s="64" t="s">
        <v>111</v>
      </c>
      <c r="F355" s="64" t="s">
        <v>111</v>
      </c>
      <c r="G355" s="62">
        <v>-174</v>
      </c>
    </row>
    <row r="356" spans="1:7" ht="34.5">
      <c r="A356" s="63" t="s">
        <v>245</v>
      </c>
      <c r="B356" s="68" t="s">
        <v>156</v>
      </c>
      <c r="C356" s="68" t="s">
        <v>112</v>
      </c>
      <c r="D356" s="68" t="s">
        <v>113</v>
      </c>
      <c r="E356" s="64" t="s">
        <v>111</v>
      </c>
      <c r="F356" s="64" t="s">
        <v>111</v>
      </c>
      <c r="G356" s="62">
        <v>-600</v>
      </c>
    </row>
    <row r="357" spans="1:7">
      <c r="A357" s="63" t="s">
        <v>731</v>
      </c>
      <c r="B357" s="68" t="s">
        <v>819</v>
      </c>
      <c r="C357" s="68" t="s">
        <v>112</v>
      </c>
      <c r="D357" s="68" t="s">
        <v>113</v>
      </c>
      <c r="E357" s="64" t="s">
        <v>111</v>
      </c>
      <c r="F357" s="64" t="s">
        <v>111</v>
      </c>
      <c r="G357" s="62">
        <v>-163.19999999999999</v>
      </c>
    </row>
    <row r="358" spans="1:7">
      <c r="A358" s="63" t="s">
        <v>732</v>
      </c>
      <c r="B358" s="68" t="s">
        <v>772</v>
      </c>
      <c r="C358" s="68" t="s">
        <v>112</v>
      </c>
      <c r="D358" s="68" t="s">
        <v>113</v>
      </c>
      <c r="E358" s="64" t="s">
        <v>111</v>
      </c>
      <c r="F358" s="64" t="s">
        <v>111</v>
      </c>
      <c r="G358" s="62">
        <v>-62</v>
      </c>
    </row>
    <row r="359" spans="1:7">
      <c r="A359" s="63" t="s">
        <v>733</v>
      </c>
      <c r="B359" s="68" t="s">
        <v>777</v>
      </c>
      <c r="C359" s="68" t="s">
        <v>112</v>
      </c>
      <c r="D359" s="68" t="s">
        <v>113</v>
      </c>
      <c r="E359" s="64" t="s">
        <v>111</v>
      </c>
      <c r="F359" s="64" t="s">
        <v>111</v>
      </c>
      <c r="G359" s="62">
        <v>-162.74</v>
      </c>
    </row>
    <row r="360" spans="1:7" ht="51.75">
      <c r="A360" s="63" t="s">
        <v>734</v>
      </c>
      <c r="B360" s="68" t="s">
        <v>820</v>
      </c>
      <c r="C360" s="68" t="s">
        <v>112</v>
      </c>
      <c r="D360" s="68" t="s">
        <v>114</v>
      </c>
      <c r="E360" s="64" t="s">
        <v>111</v>
      </c>
      <c r="F360" s="64" t="s">
        <v>111</v>
      </c>
      <c r="G360" s="62">
        <v>-13.2</v>
      </c>
    </row>
    <row r="361" spans="1:7">
      <c r="A361" s="63" t="s">
        <v>246</v>
      </c>
      <c r="B361" s="68" t="s">
        <v>169</v>
      </c>
      <c r="C361" s="68" t="s">
        <v>112</v>
      </c>
      <c r="D361" s="68" t="s">
        <v>113</v>
      </c>
      <c r="E361" s="64" t="s">
        <v>111</v>
      </c>
      <c r="F361" s="64" t="s">
        <v>111</v>
      </c>
      <c r="G361" s="62">
        <v>-56.4</v>
      </c>
    </row>
    <row r="362" spans="1:7">
      <c r="A362" s="63" t="s">
        <v>260</v>
      </c>
      <c r="B362" s="68" t="s">
        <v>169</v>
      </c>
      <c r="C362" s="68" t="s">
        <v>112</v>
      </c>
      <c r="D362" s="68" t="s">
        <v>113</v>
      </c>
      <c r="E362" s="64" t="s">
        <v>111</v>
      </c>
      <c r="F362" s="64" t="s">
        <v>111</v>
      </c>
      <c r="G362" s="62">
        <v>-118</v>
      </c>
    </row>
    <row r="363" spans="1:7">
      <c r="A363" s="63" t="s">
        <v>261</v>
      </c>
      <c r="B363" s="68" t="s">
        <v>169</v>
      </c>
      <c r="C363" s="68" t="s">
        <v>112</v>
      </c>
      <c r="D363" s="68" t="s">
        <v>113</v>
      </c>
      <c r="E363" s="64" t="s">
        <v>111</v>
      </c>
      <c r="F363" s="64" t="s">
        <v>111</v>
      </c>
      <c r="G363" s="62">
        <v>-9.56</v>
      </c>
    </row>
    <row r="364" spans="1:7" ht="51.75">
      <c r="A364" s="63" t="s">
        <v>262</v>
      </c>
      <c r="B364" s="68" t="s">
        <v>163</v>
      </c>
      <c r="C364" s="68" t="s">
        <v>112</v>
      </c>
      <c r="D364" s="68" t="s">
        <v>113</v>
      </c>
      <c r="E364" s="64" t="s">
        <v>111</v>
      </c>
      <c r="F364" s="64" t="s">
        <v>111</v>
      </c>
      <c r="G364" s="62">
        <v>-2</v>
      </c>
    </row>
    <row r="365" spans="1:7">
      <c r="A365" s="63" t="s">
        <v>251</v>
      </c>
      <c r="B365" s="68" t="s">
        <v>157</v>
      </c>
      <c r="C365" s="68" t="s">
        <v>112</v>
      </c>
      <c r="D365" s="68" t="s">
        <v>113</v>
      </c>
      <c r="E365" s="64" t="s">
        <v>111</v>
      </c>
      <c r="F365" s="64" t="s">
        <v>111</v>
      </c>
      <c r="G365" s="62">
        <v>-214.44399999999999</v>
      </c>
    </row>
    <row r="366" spans="1:7">
      <c r="A366" s="63" t="s">
        <v>247</v>
      </c>
      <c r="B366" s="68" t="s">
        <v>169</v>
      </c>
      <c r="C366" s="68" t="s">
        <v>112</v>
      </c>
      <c r="D366" s="68" t="s">
        <v>113</v>
      </c>
      <c r="E366" s="64" t="s">
        <v>111</v>
      </c>
      <c r="F366" s="64" t="s">
        <v>111</v>
      </c>
      <c r="G366" s="62">
        <v>-3.8</v>
      </c>
    </row>
    <row r="367" spans="1:7">
      <c r="A367" s="63" t="s">
        <v>248</v>
      </c>
      <c r="B367" s="68" t="s">
        <v>268</v>
      </c>
      <c r="C367" s="68" t="s">
        <v>112</v>
      </c>
      <c r="D367" s="68" t="s">
        <v>113</v>
      </c>
      <c r="E367" s="64" t="s">
        <v>111</v>
      </c>
      <c r="F367" s="64" t="s">
        <v>111</v>
      </c>
      <c r="G367" s="62">
        <v>-70.12</v>
      </c>
    </row>
    <row r="368" spans="1:7">
      <c r="A368" s="63" t="s">
        <v>249</v>
      </c>
      <c r="B368" s="68" t="s">
        <v>274</v>
      </c>
      <c r="C368" s="68" t="s">
        <v>112</v>
      </c>
      <c r="D368" s="68" t="s">
        <v>113</v>
      </c>
      <c r="E368" s="64" t="s">
        <v>111</v>
      </c>
      <c r="F368" s="64" t="s">
        <v>111</v>
      </c>
      <c r="G368" s="62">
        <v>-26.56</v>
      </c>
    </row>
    <row r="369" spans="1:7">
      <c r="A369" s="63" t="s">
        <v>250</v>
      </c>
      <c r="B369" s="68" t="s">
        <v>177</v>
      </c>
      <c r="C369" s="68" t="s">
        <v>112</v>
      </c>
      <c r="D369" s="68" t="s">
        <v>113</v>
      </c>
      <c r="E369" s="64" t="s">
        <v>111</v>
      </c>
      <c r="F369" s="64" t="s">
        <v>111</v>
      </c>
      <c r="G369" s="62">
        <v>-350.24</v>
      </c>
    </row>
    <row r="370" spans="1:7">
      <c r="A370" s="63" t="s">
        <v>252</v>
      </c>
      <c r="B370" s="68" t="s">
        <v>169</v>
      </c>
      <c r="C370" s="68" t="s">
        <v>112</v>
      </c>
      <c r="D370" s="68" t="s">
        <v>113</v>
      </c>
      <c r="E370" s="64" t="s">
        <v>111</v>
      </c>
      <c r="F370" s="64" t="s">
        <v>111</v>
      </c>
      <c r="G370" s="62">
        <v>-13.2</v>
      </c>
    </row>
    <row r="371" spans="1:7" ht="34.5">
      <c r="A371" s="63" t="s">
        <v>253</v>
      </c>
      <c r="B371" s="68" t="s">
        <v>156</v>
      </c>
      <c r="C371" s="68" t="s">
        <v>112</v>
      </c>
      <c r="D371" s="68" t="s">
        <v>113</v>
      </c>
      <c r="E371" s="64" t="s">
        <v>111</v>
      </c>
      <c r="F371" s="64" t="s">
        <v>111</v>
      </c>
      <c r="G371" s="62">
        <v>-787.5</v>
      </c>
    </row>
    <row r="372" spans="1:7">
      <c r="A372" s="63" t="s">
        <v>254</v>
      </c>
      <c r="B372" s="68" t="s">
        <v>263</v>
      </c>
      <c r="C372" s="68" t="s">
        <v>112</v>
      </c>
      <c r="D372" s="68" t="s">
        <v>113</v>
      </c>
      <c r="E372" s="64" t="s">
        <v>111</v>
      </c>
      <c r="F372" s="64" t="s">
        <v>111</v>
      </c>
      <c r="G372" s="62">
        <v>-44.5</v>
      </c>
    </row>
    <row r="373" spans="1:7">
      <c r="A373" s="63" t="s">
        <v>255</v>
      </c>
      <c r="B373" s="68" t="s">
        <v>169</v>
      </c>
      <c r="C373" s="68" t="s">
        <v>112</v>
      </c>
      <c r="D373" s="68" t="s">
        <v>113</v>
      </c>
      <c r="E373" s="64" t="s">
        <v>111</v>
      </c>
      <c r="F373" s="64" t="s">
        <v>111</v>
      </c>
      <c r="G373" s="62">
        <v>-2.6</v>
      </c>
    </row>
    <row r="374" spans="1:7">
      <c r="A374" s="63" t="s">
        <v>256</v>
      </c>
      <c r="B374" s="68" t="s">
        <v>263</v>
      </c>
      <c r="C374" s="68" t="s">
        <v>112</v>
      </c>
      <c r="D374" s="68" t="s">
        <v>113</v>
      </c>
      <c r="E374" s="64" t="s">
        <v>111</v>
      </c>
      <c r="F374" s="64" t="s">
        <v>111</v>
      </c>
      <c r="G374" s="62">
        <v>-57.99</v>
      </c>
    </row>
    <row r="375" spans="1:7">
      <c r="A375" s="63" t="s">
        <v>257</v>
      </c>
      <c r="B375" s="68" t="s">
        <v>169</v>
      </c>
      <c r="C375" s="68" t="s">
        <v>112</v>
      </c>
      <c r="D375" s="68" t="s">
        <v>113</v>
      </c>
      <c r="E375" s="64" t="s">
        <v>111</v>
      </c>
      <c r="F375" s="64" t="s">
        <v>111</v>
      </c>
      <c r="G375" s="62">
        <v>-67</v>
      </c>
    </row>
    <row r="376" spans="1:7">
      <c r="A376" s="63" t="s">
        <v>258</v>
      </c>
      <c r="B376" s="68" t="s">
        <v>268</v>
      </c>
      <c r="C376" s="68" t="s">
        <v>112</v>
      </c>
      <c r="D376" s="68" t="s">
        <v>113</v>
      </c>
      <c r="E376" s="64" t="s">
        <v>111</v>
      </c>
      <c r="F376" s="64" t="s">
        <v>111</v>
      </c>
      <c r="G376" s="62">
        <v>-90</v>
      </c>
    </row>
    <row r="377" spans="1:7">
      <c r="A377" s="63" t="s">
        <v>735</v>
      </c>
      <c r="B377" s="68" t="s">
        <v>821</v>
      </c>
      <c r="C377" s="68" t="s">
        <v>112</v>
      </c>
      <c r="D377" s="68" t="s">
        <v>113</v>
      </c>
      <c r="E377" s="64" t="s">
        <v>111</v>
      </c>
      <c r="F377" s="64" t="s">
        <v>111</v>
      </c>
      <c r="G377" s="62">
        <v>-4</v>
      </c>
    </row>
    <row r="378" spans="1:7">
      <c r="A378" s="63" t="s">
        <v>736</v>
      </c>
      <c r="B378" s="68" t="s">
        <v>822</v>
      </c>
      <c r="C378" s="68" t="s">
        <v>112</v>
      </c>
      <c r="D378" s="68" t="s">
        <v>113</v>
      </c>
      <c r="E378" s="64" t="s">
        <v>111</v>
      </c>
      <c r="F378" s="64" t="s">
        <v>111</v>
      </c>
      <c r="G378" s="62">
        <v>-3</v>
      </c>
    </row>
    <row r="379" spans="1:7">
      <c r="A379" s="63" t="s">
        <v>737</v>
      </c>
      <c r="B379" s="68" t="s">
        <v>823</v>
      </c>
      <c r="C379" s="68" t="s">
        <v>112</v>
      </c>
      <c r="D379" s="68" t="s">
        <v>113</v>
      </c>
      <c r="E379" s="64" t="s">
        <v>111</v>
      </c>
      <c r="F379" s="64" t="s">
        <v>111</v>
      </c>
      <c r="G379" s="62">
        <v>-12</v>
      </c>
    </row>
    <row r="380" spans="1:7">
      <c r="A380" s="63" t="s">
        <v>738</v>
      </c>
      <c r="B380" s="68" t="s">
        <v>821</v>
      </c>
      <c r="C380" s="68" t="s">
        <v>112</v>
      </c>
      <c r="D380" s="68" t="s">
        <v>113</v>
      </c>
      <c r="E380" s="64" t="s">
        <v>111</v>
      </c>
      <c r="F380" s="64" t="s">
        <v>111</v>
      </c>
      <c r="G380" s="62">
        <v>-1.2</v>
      </c>
    </row>
    <row r="381" spans="1:7">
      <c r="A381" s="63" t="s">
        <v>739</v>
      </c>
      <c r="B381" s="68" t="s">
        <v>821</v>
      </c>
      <c r="C381" s="68" t="s">
        <v>112</v>
      </c>
      <c r="D381" s="68" t="s">
        <v>113</v>
      </c>
      <c r="E381" s="64" t="s">
        <v>111</v>
      </c>
      <c r="F381" s="64" t="s">
        <v>111</v>
      </c>
      <c r="G381" s="62">
        <v>-6</v>
      </c>
    </row>
    <row r="382" spans="1:7" ht="34.5">
      <c r="A382" s="63" t="s">
        <v>740</v>
      </c>
      <c r="B382" s="68" t="s">
        <v>824</v>
      </c>
      <c r="C382" s="68" t="s">
        <v>112</v>
      </c>
      <c r="D382" s="68" t="s">
        <v>113</v>
      </c>
      <c r="E382" s="64" t="s">
        <v>111</v>
      </c>
      <c r="F382" s="64" t="s">
        <v>111</v>
      </c>
      <c r="G382" s="62">
        <v>-12</v>
      </c>
    </row>
    <row r="383" spans="1:7">
      <c r="A383" s="63" t="s">
        <v>741</v>
      </c>
      <c r="B383" s="68" t="s">
        <v>821</v>
      </c>
      <c r="C383" s="68" t="s">
        <v>112</v>
      </c>
      <c r="D383" s="68" t="s">
        <v>113</v>
      </c>
      <c r="E383" s="64" t="s">
        <v>111</v>
      </c>
      <c r="F383" s="64" t="s">
        <v>111</v>
      </c>
      <c r="G383" s="62">
        <v>-1.2</v>
      </c>
    </row>
    <row r="384" spans="1:7">
      <c r="A384" s="63" t="s">
        <v>742</v>
      </c>
      <c r="B384" s="68" t="s">
        <v>821</v>
      </c>
      <c r="C384" s="68" t="s">
        <v>112</v>
      </c>
      <c r="D384" s="68" t="s">
        <v>113</v>
      </c>
      <c r="E384" s="64" t="s">
        <v>111</v>
      </c>
      <c r="F384" s="64" t="s">
        <v>111</v>
      </c>
      <c r="G384" s="62">
        <v>-3.6</v>
      </c>
    </row>
    <row r="385" spans="1:7">
      <c r="A385" s="63" t="s">
        <v>743</v>
      </c>
      <c r="B385" s="68" t="s">
        <v>821</v>
      </c>
      <c r="C385" s="68" t="s">
        <v>112</v>
      </c>
      <c r="D385" s="68" t="s">
        <v>113</v>
      </c>
      <c r="E385" s="64" t="s">
        <v>111</v>
      </c>
      <c r="F385" s="64" t="s">
        <v>111</v>
      </c>
      <c r="G385" s="62">
        <v>-7.8</v>
      </c>
    </row>
    <row r="386" spans="1:7">
      <c r="A386" s="63" t="s">
        <v>744</v>
      </c>
      <c r="B386" s="68" t="s">
        <v>817</v>
      </c>
      <c r="C386" s="68" t="s">
        <v>112</v>
      </c>
      <c r="D386" s="68" t="s">
        <v>113</v>
      </c>
      <c r="E386" s="64" t="s">
        <v>111</v>
      </c>
      <c r="F386" s="64" t="s">
        <v>111</v>
      </c>
      <c r="G386" s="62">
        <v>-33</v>
      </c>
    </row>
    <row r="387" spans="1:7" ht="34.5">
      <c r="A387" s="63" t="s">
        <v>745</v>
      </c>
      <c r="B387" s="68" t="s">
        <v>825</v>
      </c>
      <c r="C387" s="68" t="s">
        <v>112</v>
      </c>
      <c r="D387" s="68" t="s">
        <v>167</v>
      </c>
      <c r="E387" s="64" t="s">
        <v>111</v>
      </c>
      <c r="F387" s="64" t="s">
        <v>111</v>
      </c>
      <c r="G387" s="62">
        <v>-9</v>
      </c>
    </row>
    <row r="388" spans="1:7" ht="34.5">
      <c r="A388" s="63" t="s">
        <v>746</v>
      </c>
      <c r="B388" s="68" t="s">
        <v>826</v>
      </c>
      <c r="C388" s="68" t="s">
        <v>112</v>
      </c>
      <c r="D388" s="68" t="s">
        <v>113</v>
      </c>
      <c r="E388" s="64" t="s">
        <v>111</v>
      </c>
      <c r="F388" s="64" t="s">
        <v>111</v>
      </c>
      <c r="G388" s="62">
        <v>-32.92</v>
      </c>
    </row>
    <row r="389" spans="1:7">
      <c r="A389" s="63" t="s">
        <v>747</v>
      </c>
      <c r="B389" s="68" t="s">
        <v>821</v>
      </c>
      <c r="C389" s="68" t="s">
        <v>112</v>
      </c>
      <c r="D389" s="68" t="s">
        <v>113</v>
      </c>
      <c r="E389" s="64" t="s">
        <v>111</v>
      </c>
      <c r="F389" s="64" t="s">
        <v>111</v>
      </c>
      <c r="G389" s="62">
        <v>-1</v>
      </c>
    </row>
    <row r="390" spans="1:7">
      <c r="A390" s="63" t="s">
        <v>748</v>
      </c>
      <c r="B390" s="68" t="s">
        <v>821</v>
      </c>
      <c r="C390" s="68" t="s">
        <v>112</v>
      </c>
      <c r="D390" s="68" t="s">
        <v>113</v>
      </c>
      <c r="E390" s="64" t="s">
        <v>111</v>
      </c>
      <c r="F390" s="64" t="s">
        <v>111</v>
      </c>
      <c r="G390" s="62">
        <v>-2.4</v>
      </c>
    </row>
    <row r="391" spans="1:7">
      <c r="A391" s="63" t="s">
        <v>749</v>
      </c>
      <c r="B391" s="68" t="s">
        <v>821</v>
      </c>
      <c r="C391" s="68" t="s">
        <v>112</v>
      </c>
      <c r="D391" s="68" t="s">
        <v>113</v>
      </c>
      <c r="E391" s="64" t="s">
        <v>111</v>
      </c>
      <c r="F391" s="64" t="s">
        <v>111</v>
      </c>
      <c r="G391" s="62">
        <v>-3.2</v>
      </c>
    </row>
    <row r="392" spans="1:7">
      <c r="A392" s="63" t="s">
        <v>750</v>
      </c>
      <c r="B392" s="68" t="s">
        <v>821</v>
      </c>
      <c r="C392" s="68" t="s">
        <v>112</v>
      </c>
      <c r="D392" s="68" t="s">
        <v>113</v>
      </c>
      <c r="E392" s="64" t="s">
        <v>111</v>
      </c>
      <c r="F392" s="64" t="s">
        <v>111</v>
      </c>
      <c r="G392" s="62">
        <v>-2.4</v>
      </c>
    </row>
    <row r="393" spans="1:7" ht="34.5">
      <c r="A393" s="63" t="s">
        <v>751</v>
      </c>
      <c r="B393" s="68" t="s">
        <v>827</v>
      </c>
      <c r="C393" s="68" t="s">
        <v>112</v>
      </c>
      <c r="D393" s="68" t="s">
        <v>167</v>
      </c>
      <c r="E393" s="64" t="s">
        <v>111</v>
      </c>
      <c r="F393" s="64" t="s">
        <v>111</v>
      </c>
      <c r="G393" s="62">
        <v>-30.9</v>
      </c>
    </row>
    <row r="394" spans="1:7" ht="34.5">
      <c r="A394" s="63" t="s">
        <v>752</v>
      </c>
      <c r="B394" s="68" t="s">
        <v>828</v>
      </c>
      <c r="C394" s="68" t="s">
        <v>112</v>
      </c>
      <c r="D394" s="68" t="s">
        <v>167</v>
      </c>
      <c r="E394" s="64" t="s">
        <v>111</v>
      </c>
      <c r="F394" s="64" t="s">
        <v>111</v>
      </c>
      <c r="G394" s="62">
        <v>-24</v>
      </c>
    </row>
    <row r="395" spans="1:7">
      <c r="A395" s="63" t="s">
        <v>753</v>
      </c>
      <c r="B395" s="68" t="s">
        <v>821</v>
      </c>
      <c r="C395" s="68" t="s">
        <v>112</v>
      </c>
      <c r="D395" s="68" t="s">
        <v>113</v>
      </c>
      <c r="E395" s="64" t="s">
        <v>111</v>
      </c>
      <c r="F395" s="64" t="s">
        <v>111</v>
      </c>
      <c r="G395" s="62">
        <v>-1.6</v>
      </c>
    </row>
    <row r="396" spans="1:7">
      <c r="A396" s="63" t="s">
        <v>754</v>
      </c>
      <c r="B396" s="68" t="s">
        <v>829</v>
      </c>
      <c r="C396" s="68" t="s">
        <v>112</v>
      </c>
      <c r="D396" s="68" t="s">
        <v>527</v>
      </c>
      <c r="E396" s="64" t="s">
        <v>111</v>
      </c>
      <c r="F396" s="64" t="s">
        <v>111</v>
      </c>
      <c r="G396" s="62">
        <v>-213.9</v>
      </c>
    </row>
    <row r="397" spans="1:7">
      <c r="A397" s="63" t="s">
        <v>755</v>
      </c>
      <c r="B397" s="68" t="s">
        <v>821</v>
      </c>
      <c r="C397" s="68" t="s">
        <v>112</v>
      </c>
      <c r="D397" s="68" t="s">
        <v>113</v>
      </c>
      <c r="E397" s="64" t="s">
        <v>111</v>
      </c>
      <c r="F397" s="64" t="s">
        <v>111</v>
      </c>
      <c r="G397" s="62">
        <v>-6.6</v>
      </c>
    </row>
    <row r="398" spans="1:7">
      <c r="A398" s="63" t="s">
        <v>756</v>
      </c>
      <c r="B398" s="68" t="s">
        <v>821</v>
      </c>
      <c r="C398" s="68" t="s">
        <v>112</v>
      </c>
      <c r="D398" s="68" t="s">
        <v>113</v>
      </c>
      <c r="E398" s="64" t="s">
        <v>111</v>
      </c>
      <c r="F398" s="64" t="s">
        <v>111</v>
      </c>
      <c r="G398" s="62">
        <v>-1</v>
      </c>
    </row>
    <row r="399" spans="1:7">
      <c r="A399" s="63" t="s">
        <v>757</v>
      </c>
      <c r="B399" s="68" t="s">
        <v>778</v>
      </c>
      <c r="C399" s="68" t="s">
        <v>112</v>
      </c>
      <c r="D399" s="68" t="s">
        <v>113</v>
      </c>
      <c r="E399" s="64" t="s">
        <v>111</v>
      </c>
      <c r="F399" s="64" t="s">
        <v>111</v>
      </c>
      <c r="G399" s="62">
        <v>-86.4</v>
      </c>
    </row>
    <row r="400" spans="1:7">
      <c r="A400" s="63" t="s">
        <v>259</v>
      </c>
      <c r="B400" s="68" t="s">
        <v>177</v>
      </c>
      <c r="C400" s="68" t="s">
        <v>112</v>
      </c>
      <c r="D400" s="68" t="s">
        <v>113</v>
      </c>
      <c r="E400" s="64" t="s">
        <v>111</v>
      </c>
      <c r="F400" s="64" t="s">
        <v>111</v>
      </c>
      <c r="G400" s="62">
        <v>-9.7200000000000006</v>
      </c>
    </row>
    <row r="401" spans="1:7">
      <c r="A401" s="63" t="s">
        <v>831</v>
      </c>
      <c r="B401" s="68" t="s">
        <v>1349</v>
      </c>
      <c r="C401" s="68" t="s">
        <v>112</v>
      </c>
      <c r="D401" s="68" t="s">
        <v>113</v>
      </c>
      <c r="E401" s="64" t="s">
        <v>111</v>
      </c>
      <c r="F401" s="64" t="s">
        <v>111</v>
      </c>
      <c r="G401" s="62">
        <v>-88.08</v>
      </c>
    </row>
    <row r="402" spans="1:7">
      <c r="A402" s="63" t="s">
        <v>832</v>
      </c>
      <c r="B402" s="68" t="s">
        <v>1349</v>
      </c>
      <c r="C402" s="68" t="s">
        <v>112</v>
      </c>
      <c r="D402" s="68" t="s">
        <v>113</v>
      </c>
      <c r="E402" s="64" t="s">
        <v>111</v>
      </c>
      <c r="F402" s="64" t="s">
        <v>111</v>
      </c>
      <c r="G402" s="62">
        <v>-252</v>
      </c>
    </row>
    <row r="403" spans="1:7">
      <c r="A403" s="63" t="s">
        <v>833</v>
      </c>
      <c r="B403" s="68" t="s">
        <v>1349</v>
      </c>
      <c r="C403" s="68" t="s">
        <v>112</v>
      </c>
      <c r="D403" s="68" t="s">
        <v>113</v>
      </c>
      <c r="E403" s="64" t="s">
        <v>111</v>
      </c>
      <c r="F403" s="64" t="s">
        <v>111</v>
      </c>
      <c r="G403" s="62">
        <v>-9.4480000000000004</v>
      </c>
    </row>
    <row r="404" spans="1:7">
      <c r="A404" s="63" t="s">
        <v>834</v>
      </c>
      <c r="B404" s="68" t="s">
        <v>1350</v>
      </c>
      <c r="C404" s="68" t="s">
        <v>112</v>
      </c>
      <c r="D404" s="68" t="s">
        <v>113</v>
      </c>
      <c r="E404" s="64" t="s">
        <v>111</v>
      </c>
      <c r="F404" s="64" t="s">
        <v>111</v>
      </c>
      <c r="G404" s="62">
        <v>-23.167999999999999</v>
      </c>
    </row>
    <row r="405" spans="1:7" ht="86.25">
      <c r="A405" s="63" t="s">
        <v>835</v>
      </c>
      <c r="B405" s="68" t="s">
        <v>1351</v>
      </c>
      <c r="C405" s="68" t="s">
        <v>112</v>
      </c>
      <c r="D405" s="68" t="s">
        <v>528</v>
      </c>
      <c r="E405" s="64" t="s">
        <v>111</v>
      </c>
      <c r="F405" s="64" t="s">
        <v>111</v>
      </c>
      <c r="G405" s="62">
        <v>-675.6</v>
      </c>
    </row>
    <row r="406" spans="1:7">
      <c r="A406" s="63" t="s">
        <v>836</v>
      </c>
      <c r="B406" s="68" t="s">
        <v>1349</v>
      </c>
      <c r="C406" s="68" t="s">
        <v>112</v>
      </c>
      <c r="D406" s="68" t="s">
        <v>113</v>
      </c>
      <c r="E406" s="64" t="s">
        <v>111</v>
      </c>
      <c r="F406" s="64" t="s">
        <v>111</v>
      </c>
      <c r="G406" s="62">
        <v>-21.72</v>
      </c>
    </row>
    <row r="407" spans="1:7">
      <c r="A407" s="63" t="s">
        <v>837</v>
      </c>
      <c r="B407" s="68" t="s">
        <v>1352</v>
      </c>
      <c r="C407" s="68" t="s">
        <v>112</v>
      </c>
      <c r="D407" s="68" t="s">
        <v>528</v>
      </c>
      <c r="E407" s="64" t="s">
        <v>111</v>
      </c>
      <c r="F407" s="64" t="s">
        <v>111</v>
      </c>
      <c r="G407" s="62">
        <v>-175.2</v>
      </c>
    </row>
    <row r="408" spans="1:7">
      <c r="A408" s="63" t="s">
        <v>838</v>
      </c>
      <c r="B408" s="68" t="s">
        <v>1349</v>
      </c>
      <c r="C408" s="68" t="s">
        <v>112</v>
      </c>
      <c r="D408" s="68" t="s">
        <v>113</v>
      </c>
      <c r="E408" s="64" t="s">
        <v>111</v>
      </c>
      <c r="F408" s="64" t="s">
        <v>111</v>
      </c>
      <c r="G408" s="62">
        <v>-36</v>
      </c>
    </row>
    <row r="409" spans="1:7">
      <c r="A409" s="63" t="s">
        <v>839</v>
      </c>
      <c r="B409" s="68" t="s">
        <v>1349</v>
      </c>
      <c r="C409" s="68" t="s">
        <v>112</v>
      </c>
      <c r="D409" s="68" t="s">
        <v>113</v>
      </c>
      <c r="E409" s="64" t="s">
        <v>111</v>
      </c>
      <c r="F409" s="64" t="s">
        <v>111</v>
      </c>
      <c r="G409" s="62">
        <v>-2.8959999999999999</v>
      </c>
    </row>
    <row r="410" spans="1:7">
      <c r="A410" s="63" t="s">
        <v>840</v>
      </c>
      <c r="B410" s="68" t="s">
        <v>1349</v>
      </c>
      <c r="C410" s="68" t="s">
        <v>112</v>
      </c>
      <c r="D410" s="68" t="s">
        <v>113</v>
      </c>
      <c r="E410" s="64" t="s">
        <v>111</v>
      </c>
      <c r="F410" s="64" t="s">
        <v>111</v>
      </c>
      <c r="G410" s="62">
        <v>-200</v>
      </c>
    </row>
    <row r="411" spans="1:7">
      <c r="A411" s="63" t="s">
        <v>841</v>
      </c>
      <c r="B411" s="68" t="s">
        <v>1349</v>
      </c>
      <c r="C411" s="68" t="s">
        <v>112</v>
      </c>
      <c r="D411" s="68" t="s">
        <v>113</v>
      </c>
      <c r="E411" s="64" t="s">
        <v>111</v>
      </c>
      <c r="F411" s="64" t="s">
        <v>111</v>
      </c>
      <c r="G411" s="62">
        <v>-136.19999999999999</v>
      </c>
    </row>
    <row r="412" spans="1:7">
      <c r="A412" s="63" t="s">
        <v>842</v>
      </c>
      <c r="B412" s="68" t="s">
        <v>1349</v>
      </c>
      <c r="C412" s="68" t="s">
        <v>112</v>
      </c>
      <c r="D412" s="68" t="s">
        <v>113</v>
      </c>
      <c r="E412" s="64" t="s">
        <v>111</v>
      </c>
      <c r="F412" s="64" t="s">
        <v>111</v>
      </c>
      <c r="G412" s="62">
        <v>-98</v>
      </c>
    </row>
    <row r="413" spans="1:7">
      <c r="A413" s="63" t="s">
        <v>843</v>
      </c>
      <c r="B413" s="68" t="s">
        <v>1353</v>
      </c>
      <c r="C413" s="68" t="s">
        <v>112</v>
      </c>
      <c r="D413" s="68" t="s">
        <v>113</v>
      </c>
      <c r="E413" s="64" t="s">
        <v>111</v>
      </c>
      <c r="F413" s="64" t="s">
        <v>111</v>
      </c>
      <c r="G413" s="62">
        <v>-201.6</v>
      </c>
    </row>
    <row r="414" spans="1:7" ht="34.5">
      <c r="A414" s="63" t="s">
        <v>844</v>
      </c>
      <c r="B414" s="68" t="s">
        <v>1354</v>
      </c>
      <c r="C414" s="68" t="s">
        <v>112</v>
      </c>
      <c r="D414" s="68" t="s">
        <v>113</v>
      </c>
      <c r="E414" s="64" t="s">
        <v>111</v>
      </c>
      <c r="F414" s="64" t="s">
        <v>111</v>
      </c>
      <c r="G414" s="62">
        <v>-2.7240000000000002</v>
      </c>
    </row>
    <row r="415" spans="1:7">
      <c r="A415" s="63" t="s">
        <v>845</v>
      </c>
      <c r="B415" s="68" t="s">
        <v>1349</v>
      </c>
      <c r="C415" s="68" t="s">
        <v>112</v>
      </c>
      <c r="D415" s="68" t="s">
        <v>113</v>
      </c>
      <c r="E415" s="64" t="s">
        <v>111</v>
      </c>
      <c r="F415" s="64" t="s">
        <v>111</v>
      </c>
      <c r="G415" s="62">
        <v>-192</v>
      </c>
    </row>
    <row r="416" spans="1:7" ht="34.5">
      <c r="A416" s="63" t="s">
        <v>846</v>
      </c>
      <c r="B416" s="68" t="s">
        <v>1355</v>
      </c>
      <c r="C416" s="68" t="s">
        <v>112</v>
      </c>
      <c r="D416" s="68" t="s">
        <v>113</v>
      </c>
      <c r="E416" s="64" t="s">
        <v>111</v>
      </c>
      <c r="F416" s="64" t="s">
        <v>111</v>
      </c>
      <c r="G416" s="62">
        <v>-10</v>
      </c>
    </row>
    <row r="417" spans="1:7" ht="34.5">
      <c r="A417" s="63" t="s">
        <v>847</v>
      </c>
      <c r="B417" s="68" t="s">
        <v>1355</v>
      </c>
      <c r="C417" s="68" t="s">
        <v>112</v>
      </c>
      <c r="D417" s="68" t="s">
        <v>113</v>
      </c>
      <c r="E417" s="64" t="s">
        <v>111</v>
      </c>
      <c r="F417" s="64" t="s">
        <v>111</v>
      </c>
      <c r="G417" s="62">
        <v>-51</v>
      </c>
    </row>
    <row r="418" spans="1:7" ht="34.5">
      <c r="A418" s="63" t="s">
        <v>848</v>
      </c>
      <c r="B418" s="68" t="s">
        <v>1355</v>
      </c>
      <c r="C418" s="68" t="s">
        <v>112</v>
      </c>
      <c r="D418" s="68" t="s">
        <v>113</v>
      </c>
      <c r="E418" s="64" t="s">
        <v>111</v>
      </c>
      <c r="F418" s="64" t="s">
        <v>111</v>
      </c>
      <c r="G418" s="62">
        <v>-10</v>
      </c>
    </row>
    <row r="419" spans="1:7" ht="34.5">
      <c r="A419" s="63" t="s">
        <v>849</v>
      </c>
      <c r="B419" s="68" t="s">
        <v>1355</v>
      </c>
      <c r="C419" s="68" t="s">
        <v>112</v>
      </c>
      <c r="D419" s="68" t="s">
        <v>113</v>
      </c>
      <c r="E419" s="64" t="s">
        <v>111</v>
      </c>
      <c r="F419" s="64" t="s">
        <v>111</v>
      </c>
      <c r="G419" s="62">
        <v>-6</v>
      </c>
    </row>
    <row r="420" spans="1:7" ht="34.5">
      <c r="A420" s="63" t="s">
        <v>850</v>
      </c>
      <c r="B420" s="68" t="s">
        <v>1355</v>
      </c>
      <c r="C420" s="68" t="s">
        <v>112</v>
      </c>
      <c r="D420" s="68" t="s">
        <v>113</v>
      </c>
      <c r="E420" s="64" t="s">
        <v>111</v>
      </c>
      <c r="F420" s="64" t="s">
        <v>111</v>
      </c>
      <c r="G420" s="62">
        <v>-23</v>
      </c>
    </row>
    <row r="421" spans="1:7" ht="34.5">
      <c r="A421" s="63" t="s">
        <v>851</v>
      </c>
      <c r="B421" s="68" t="s">
        <v>1355</v>
      </c>
      <c r="C421" s="68" t="s">
        <v>112</v>
      </c>
      <c r="D421" s="68" t="s">
        <v>113</v>
      </c>
      <c r="E421" s="64" t="s">
        <v>111</v>
      </c>
      <c r="F421" s="64" t="s">
        <v>111</v>
      </c>
      <c r="G421" s="62">
        <v>-27.5</v>
      </c>
    </row>
    <row r="422" spans="1:7" ht="34.5">
      <c r="A422" s="63" t="s">
        <v>852</v>
      </c>
      <c r="B422" s="68" t="s">
        <v>1355</v>
      </c>
      <c r="C422" s="68" t="s">
        <v>112</v>
      </c>
      <c r="D422" s="68" t="s">
        <v>113</v>
      </c>
      <c r="E422" s="64" t="s">
        <v>111</v>
      </c>
      <c r="F422" s="64" t="s">
        <v>111</v>
      </c>
      <c r="G422" s="62">
        <v>-7</v>
      </c>
    </row>
    <row r="423" spans="1:7" ht="34.5">
      <c r="A423" s="63" t="s">
        <v>853</v>
      </c>
      <c r="B423" s="68" t="s">
        <v>1355</v>
      </c>
      <c r="C423" s="68" t="s">
        <v>112</v>
      </c>
      <c r="D423" s="68" t="s">
        <v>113</v>
      </c>
      <c r="E423" s="64" t="s">
        <v>111</v>
      </c>
      <c r="F423" s="64" t="s">
        <v>111</v>
      </c>
      <c r="G423" s="62">
        <v>-12.8</v>
      </c>
    </row>
    <row r="424" spans="1:7" ht="34.5">
      <c r="A424" s="63" t="s">
        <v>854</v>
      </c>
      <c r="B424" s="68" t="s">
        <v>1355</v>
      </c>
      <c r="C424" s="68" t="s">
        <v>112</v>
      </c>
      <c r="D424" s="68" t="s">
        <v>113</v>
      </c>
      <c r="E424" s="64" t="s">
        <v>111</v>
      </c>
      <c r="F424" s="64" t="s">
        <v>111</v>
      </c>
      <c r="G424" s="62">
        <v>-3.5</v>
      </c>
    </row>
    <row r="425" spans="1:7" ht="34.5">
      <c r="A425" s="63" t="s">
        <v>855</v>
      </c>
      <c r="B425" s="68" t="s">
        <v>1355</v>
      </c>
      <c r="C425" s="68" t="s">
        <v>112</v>
      </c>
      <c r="D425" s="68" t="s">
        <v>113</v>
      </c>
      <c r="E425" s="64" t="s">
        <v>111</v>
      </c>
      <c r="F425" s="64" t="s">
        <v>111</v>
      </c>
      <c r="G425" s="62">
        <v>-21</v>
      </c>
    </row>
    <row r="426" spans="1:7" ht="34.5">
      <c r="A426" s="63" t="s">
        <v>856</v>
      </c>
      <c r="B426" s="68" t="s">
        <v>1355</v>
      </c>
      <c r="C426" s="68" t="s">
        <v>112</v>
      </c>
      <c r="D426" s="68" t="s">
        <v>113</v>
      </c>
      <c r="E426" s="64" t="s">
        <v>111</v>
      </c>
      <c r="F426" s="64" t="s">
        <v>111</v>
      </c>
      <c r="G426" s="62">
        <v>-8</v>
      </c>
    </row>
    <row r="427" spans="1:7" ht="34.5">
      <c r="A427" s="63" t="s">
        <v>857</v>
      </c>
      <c r="B427" s="68" t="s">
        <v>1355</v>
      </c>
      <c r="C427" s="68" t="s">
        <v>112</v>
      </c>
      <c r="D427" s="68" t="s">
        <v>113</v>
      </c>
      <c r="E427" s="64" t="s">
        <v>111</v>
      </c>
      <c r="F427" s="64" t="s">
        <v>111</v>
      </c>
      <c r="G427" s="62">
        <v>-31</v>
      </c>
    </row>
    <row r="428" spans="1:7" ht="34.5">
      <c r="A428" s="63" t="s">
        <v>858</v>
      </c>
      <c r="B428" s="68" t="s">
        <v>1355</v>
      </c>
      <c r="C428" s="68" t="s">
        <v>112</v>
      </c>
      <c r="D428" s="68" t="s">
        <v>113</v>
      </c>
      <c r="E428" s="64" t="s">
        <v>111</v>
      </c>
      <c r="F428" s="64" t="s">
        <v>111</v>
      </c>
      <c r="G428" s="62">
        <v>-2</v>
      </c>
    </row>
    <row r="429" spans="1:7" ht="34.5">
      <c r="A429" s="63" t="s">
        <v>859</v>
      </c>
      <c r="B429" s="68" t="s">
        <v>1355</v>
      </c>
      <c r="C429" s="68" t="s">
        <v>112</v>
      </c>
      <c r="D429" s="68" t="s">
        <v>113</v>
      </c>
      <c r="E429" s="64" t="s">
        <v>111</v>
      </c>
      <c r="F429" s="64" t="s">
        <v>111</v>
      </c>
      <c r="G429" s="62">
        <v>-8.1</v>
      </c>
    </row>
    <row r="430" spans="1:7" ht="34.5">
      <c r="A430" s="63" t="s">
        <v>860</v>
      </c>
      <c r="B430" s="68" t="s">
        <v>1355</v>
      </c>
      <c r="C430" s="68" t="s">
        <v>112</v>
      </c>
      <c r="D430" s="68" t="s">
        <v>113</v>
      </c>
      <c r="E430" s="64" t="s">
        <v>111</v>
      </c>
      <c r="F430" s="64" t="s">
        <v>111</v>
      </c>
      <c r="G430" s="62">
        <v>-1.5</v>
      </c>
    </row>
    <row r="431" spans="1:7" ht="34.5">
      <c r="A431" s="63" t="s">
        <v>861</v>
      </c>
      <c r="B431" s="68" t="s">
        <v>1355</v>
      </c>
      <c r="C431" s="68" t="s">
        <v>112</v>
      </c>
      <c r="D431" s="68" t="s">
        <v>113</v>
      </c>
      <c r="E431" s="64" t="s">
        <v>111</v>
      </c>
      <c r="F431" s="64" t="s">
        <v>111</v>
      </c>
      <c r="G431" s="62">
        <v>-1.3</v>
      </c>
    </row>
    <row r="432" spans="1:7" ht="34.5">
      <c r="A432" s="63" t="s">
        <v>862</v>
      </c>
      <c r="B432" s="68" t="s">
        <v>1355</v>
      </c>
      <c r="C432" s="68" t="s">
        <v>112</v>
      </c>
      <c r="D432" s="68" t="s">
        <v>113</v>
      </c>
      <c r="E432" s="64" t="s">
        <v>111</v>
      </c>
      <c r="F432" s="64" t="s">
        <v>111</v>
      </c>
      <c r="G432" s="62">
        <v>-18</v>
      </c>
    </row>
    <row r="433" spans="1:7" ht="34.5">
      <c r="A433" s="63" t="s">
        <v>863</v>
      </c>
      <c r="B433" s="68" t="s">
        <v>1355</v>
      </c>
      <c r="C433" s="68" t="s">
        <v>112</v>
      </c>
      <c r="D433" s="68" t="s">
        <v>113</v>
      </c>
      <c r="E433" s="64" t="s">
        <v>111</v>
      </c>
      <c r="F433" s="64" t="s">
        <v>111</v>
      </c>
      <c r="G433" s="62">
        <v>-1.6</v>
      </c>
    </row>
    <row r="434" spans="1:7" ht="34.5">
      <c r="A434" s="63" t="s">
        <v>864</v>
      </c>
      <c r="B434" s="68" t="s">
        <v>1355</v>
      </c>
      <c r="C434" s="68" t="s">
        <v>112</v>
      </c>
      <c r="D434" s="68" t="s">
        <v>113</v>
      </c>
      <c r="E434" s="64" t="s">
        <v>111</v>
      </c>
      <c r="F434" s="64" t="s">
        <v>111</v>
      </c>
      <c r="G434" s="62">
        <v>-6.3</v>
      </c>
    </row>
    <row r="435" spans="1:7" ht="34.5">
      <c r="A435" s="63" t="s">
        <v>865</v>
      </c>
      <c r="B435" s="68" t="s">
        <v>1355</v>
      </c>
      <c r="C435" s="68" t="s">
        <v>112</v>
      </c>
      <c r="D435" s="68" t="s">
        <v>113</v>
      </c>
      <c r="E435" s="64" t="s">
        <v>111</v>
      </c>
      <c r="F435" s="64" t="s">
        <v>111</v>
      </c>
      <c r="G435" s="62">
        <v>-0.45</v>
      </c>
    </row>
    <row r="436" spans="1:7" ht="34.5">
      <c r="A436" s="63" t="s">
        <v>866</v>
      </c>
      <c r="B436" s="68" t="s">
        <v>1355</v>
      </c>
      <c r="C436" s="68" t="s">
        <v>112</v>
      </c>
      <c r="D436" s="68" t="s">
        <v>113</v>
      </c>
      <c r="E436" s="64" t="s">
        <v>111</v>
      </c>
      <c r="F436" s="64" t="s">
        <v>111</v>
      </c>
      <c r="G436" s="62">
        <v>-4</v>
      </c>
    </row>
    <row r="437" spans="1:7" ht="34.5">
      <c r="A437" s="63" t="s">
        <v>867</v>
      </c>
      <c r="B437" s="68" t="s">
        <v>1355</v>
      </c>
      <c r="C437" s="68" t="s">
        <v>112</v>
      </c>
      <c r="D437" s="68" t="s">
        <v>113</v>
      </c>
      <c r="E437" s="64" t="s">
        <v>111</v>
      </c>
      <c r="F437" s="64" t="s">
        <v>111</v>
      </c>
      <c r="G437" s="62">
        <v>-4</v>
      </c>
    </row>
    <row r="438" spans="1:7" ht="34.5">
      <c r="A438" s="63" t="s">
        <v>868</v>
      </c>
      <c r="B438" s="68" t="s">
        <v>1355</v>
      </c>
      <c r="C438" s="68" t="s">
        <v>112</v>
      </c>
      <c r="D438" s="68" t="s">
        <v>113</v>
      </c>
      <c r="E438" s="64" t="s">
        <v>111</v>
      </c>
      <c r="F438" s="64" t="s">
        <v>111</v>
      </c>
      <c r="G438" s="62">
        <v>-97.4</v>
      </c>
    </row>
    <row r="439" spans="1:7" ht="34.5">
      <c r="A439" s="63" t="s">
        <v>869</v>
      </c>
      <c r="B439" s="68" t="s">
        <v>1355</v>
      </c>
      <c r="C439" s="68" t="s">
        <v>112</v>
      </c>
      <c r="D439" s="68" t="s">
        <v>113</v>
      </c>
      <c r="E439" s="64" t="s">
        <v>111</v>
      </c>
      <c r="F439" s="64" t="s">
        <v>111</v>
      </c>
      <c r="G439" s="62">
        <v>-2</v>
      </c>
    </row>
    <row r="440" spans="1:7" ht="34.5">
      <c r="A440" s="63" t="s">
        <v>870</v>
      </c>
      <c r="B440" s="68" t="s">
        <v>1355</v>
      </c>
      <c r="C440" s="68" t="s">
        <v>112</v>
      </c>
      <c r="D440" s="68" t="s">
        <v>113</v>
      </c>
      <c r="E440" s="64" t="s">
        <v>111</v>
      </c>
      <c r="F440" s="64" t="s">
        <v>111</v>
      </c>
      <c r="G440" s="62">
        <v>-1.2</v>
      </c>
    </row>
    <row r="441" spans="1:7" ht="34.5">
      <c r="A441" s="63" t="s">
        <v>871</v>
      </c>
      <c r="B441" s="68" t="s">
        <v>1355</v>
      </c>
      <c r="C441" s="68" t="s">
        <v>112</v>
      </c>
      <c r="D441" s="68" t="s">
        <v>113</v>
      </c>
      <c r="E441" s="64" t="s">
        <v>111</v>
      </c>
      <c r="F441" s="64" t="s">
        <v>111</v>
      </c>
      <c r="G441" s="62">
        <v>-15</v>
      </c>
    </row>
    <row r="442" spans="1:7" ht="34.5">
      <c r="A442" s="63" t="s">
        <v>872</v>
      </c>
      <c r="B442" s="68" t="s">
        <v>1355</v>
      </c>
      <c r="C442" s="68" t="s">
        <v>112</v>
      </c>
      <c r="D442" s="68" t="s">
        <v>113</v>
      </c>
      <c r="E442" s="64" t="s">
        <v>111</v>
      </c>
      <c r="F442" s="64" t="s">
        <v>111</v>
      </c>
      <c r="G442" s="62">
        <v>-8.3000000000000007</v>
      </c>
    </row>
    <row r="443" spans="1:7" ht="34.5">
      <c r="A443" s="63" t="s">
        <v>873</v>
      </c>
      <c r="B443" s="68" t="s">
        <v>1355</v>
      </c>
      <c r="C443" s="68" t="s">
        <v>112</v>
      </c>
      <c r="D443" s="68" t="s">
        <v>113</v>
      </c>
      <c r="E443" s="64" t="s">
        <v>111</v>
      </c>
      <c r="F443" s="64" t="s">
        <v>111</v>
      </c>
      <c r="G443" s="62">
        <v>-17</v>
      </c>
    </row>
    <row r="444" spans="1:7" ht="34.5">
      <c r="A444" s="63" t="s">
        <v>874</v>
      </c>
      <c r="B444" s="68" t="s">
        <v>1355</v>
      </c>
      <c r="C444" s="68" t="s">
        <v>112</v>
      </c>
      <c r="D444" s="68" t="s">
        <v>113</v>
      </c>
      <c r="E444" s="64" t="s">
        <v>111</v>
      </c>
      <c r="F444" s="64" t="s">
        <v>111</v>
      </c>
      <c r="G444" s="62">
        <v>-9</v>
      </c>
    </row>
    <row r="445" spans="1:7" ht="34.5">
      <c r="A445" s="63" t="s">
        <v>875</v>
      </c>
      <c r="B445" s="68" t="s">
        <v>1355</v>
      </c>
      <c r="C445" s="68" t="s">
        <v>112</v>
      </c>
      <c r="D445" s="68" t="s">
        <v>113</v>
      </c>
      <c r="E445" s="64" t="s">
        <v>111</v>
      </c>
      <c r="F445" s="64" t="s">
        <v>111</v>
      </c>
      <c r="G445" s="62">
        <v>-22</v>
      </c>
    </row>
    <row r="446" spans="1:7" ht="34.5">
      <c r="A446" s="63" t="s">
        <v>876</v>
      </c>
      <c r="B446" s="68" t="s">
        <v>1355</v>
      </c>
      <c r="C446" s="68" t="s">
        <v>112</v>
      </c>
      <c r="D446" s="68" t="s">
        <v>113</v>
      </c>
      <c r="E446" s="64" t="s">
        <v>111</v>
      </c>
      <c r="F446" s="64" t="s">
        <v>111</v>
      </c>
      <c r="G446" s="62">
        <v>-0.16</v>
      </c>
    </row>
    <row r="447" spans="1:7" ht="34.5">
      <c r="A447" s="63" t="s">
        <v>877</v>
      </c>
      <c r="B447" s="68" t="s">
        <v>1355</v>
      </c>
      <c r="C447" s="68" t="s">
        <v>112</v>
      </c>
      <c r="D447" s="68" t="s">
        <v>113</v>
      </c>
      <c r="E447" s="64" t="s">
        <v>111</v>
      </c>
      <c r="F447" s="64" t="s">
        <v>111</v>
      </c>
      <c r="G447" s="62">
        <v>-1</v>
      </c>
    </row>
    <row r="448" spans="1:7" ht="34.5">
      <c r="A448" s="63" t="s">
        <v>878</v>
      </c>
      <c r="B448" s="68" t="s">
        <v>1355</v>
      </c>
      <c r="C448" s="68" t="s">
        <v>112</v>
      </c>
      <c r="D448" s="68" t="s">
        <v>113</v>
      </c>
      <c r="E448" s="64" t="s">
        <v>111</v>
      </c>
      <c r="F448" s="64" t="s">
        <v>111</v>
      </c>
      <c r="G448" s="62">
        <v>-2</v>
      </c>
    </row>
    <row r="449" spans="1:7" ht="34.5">
      <c r="A449" s="63" t="s">
        <v>879</v>
      </c>
      <c r="B449" s="68" t="s">
        <v>1355</v>
      </c>
      <c r="C449" s="68" t="s">
        <v>112</v>
      </c>
      <c r="D449" s="68" t="s">
        <v>113</v>
      </c>
      <c r="E449" s="64" t="s">
        <v>111</v>
      </c>
      <c r="F449" s="64" t="s">
        <v>111</v>
      </c>
      <c r="G449" s="62">
        <v>-2.1</v>
      </c>
    </row>
    <row r="450" spans="1:7" ht="34.5">
      <c r="A450" s="63" t="s">
        <v>880</v>
      </c>
      <c r="B450" s="68" t="s">
        <v>1355</v>
      </c>
      <c r="C450" s="68" t="s">
        <v>112</v>
      </c>
      <c r="D450" s="68" t="s">
        <v>113</v>
      </c>
      <c r="E450" s="64" t="s">
        <v>111</v>
      </c>
      <c r="F450" s="64" t="s">
        <v>111</v>
      </c>
      <c r="G450" s="62">
        <v>-14</v>
      </c>
    </row>
    <row r="451" spans="1:7" ht="34.5">
      <c r="A451" s="63" t="s">
        <v>881</v>
      </c>
      <c r="B451" s="68" t="s">
        <v>1355</v>
      </c>
      <c r="C451" s="68" t="s">
        <v>112</v>
      </c>
      <c r="D451" s="68" t="s">
        <v>113</v>
      </c>
      <c r="E451" s="64" t="s">
        <v>111</v>
      </c>
      <c r="F451" s="64" t="s">
        <v>111</v>
      </c>
      <c r="G451" s="62">
        <v>-4</v>
      </c>
    </row>
    <row r="452" spans="1:7" ht="34.5">
      <c r="A452" s="63" t="s">
        <v>882</v>
      </c>
      <c r="B452" s="68" t="s">
        <v>1355</v>
      </c>
      <c r="C452" s="68" t="s">
        <v>112</v>
      </c>
      <c r="D452" s="68" t="s">
        <v>113</v>
      </c>
      <c r="E452" s="64" t="s">
        <v>111</v>
      </c>
      <c r="F452" s="64" t="s">
        <v>111</v>
      </c>
      <c r="G452" s="62">
        <v>-0.6</v>
      </c>
    </row>
    <row r="453" spans="1:7" ht="34.5">
      <c r="A453" s="63" t="s">
        <v>883</v>
      </c>
      <c r="B453" s="68" t="s">
        <v>1355</v>
      </c>
      <c r="C453" s="68" t="s">
        <v>112</v>
      </c>
      <c r="D453" s="68" t="s">
        <v>113</v>
      </c>
      <c r="E453" s="64" t="s">
        <v>111</v>
      </c>
      <c r="F453" s="64" t="s">
        <v>111</v>
      </c>
      <c r="G453" s="62">
        <v>-3</v>
      </c>
    </row>
    <row r="454" spans="1:7">
      <c r="A454" s="63" t="s">
        <v>884</v>
      </c>
      <c r="B454" s="68" t="s">
        <v>1356</v>
      </c>
      <c r="C454" s="68" t="s">
        <v>296</v>
      </c>
      <c r="D454" s="68" t="s">
        <v>528</v>
      </c>
      <c r="E454" s="64" t="s">
        <v>111</v>
      </c>
      <c r="F454" s="64" t="s">
        <v>111</v>
      </c>
      <c r="G454" s="62">
        <v>-70644.800000000003</v>
      </c>
    </row>
    <row r="455" spans="1:7" ht="34.5">
      <c r="A455" s="63" t="s">
        <v>885</v>
      </c>
      <c r="B455" s="68" t="s">
        <v>1355</v>
      </c>
      <c r="C455" s="68" t="s">
        <v>112</v>
      </c>
      <c r="D455" s="68" t="s">
        <v>113</v>
      </c>
      <c r="E455" s="64" t="s">
        <v>111</v>
      </c>
      <c r="F455" s="64" t="s">
        <v>111</v>
      </c>
      <c r="G455" s="62">
        <v>-6.55</v>
      </c>
    </row>
    <row r="456" spans="1:7">
      <c r="A456" s="63" t="s">
        <v>886</v>
      </c>
      <c r="B456" s="68" t="s">
        <v>1349</v>
      </c>
      <c r="C456" s="68" t="s">
        <v>112</v>
      </c>
      <c r="D456" s="68" t="s">
        <v>113</v>
      </c>
      <c r="E456" s="64" t="s">
        <v>111</v>
      </c>
      <c r="F456" s="64" t="s">
        <v>111</v>
      </c>
      <c r="G456" s="62">
        <v>-19.600000000000001</v>
      </c>
    </row>
    <row r="457" spans="1:7" ht="34.5">
      <c r="A457" s="63" t="s">
        <v>887</v>
      </c>
      <c r="B457" s="68" t="s">
        <v>1355</v>
      </c>
      <c r="C457" s="68" t="s">
        <v>112</v>
      </c>
      <c r="D457" s="68" t="s">
        <v>113</v>
      </c>
      <c r="E457" s="64" t="s">
        <v>111</v>
      </c>
      <c r="F457" s="64" t="s">
        <v>111</v>
      </c>
      <c r="G457" s="62">
        <v>-7</v>
      </c>
    </row>
    <row r="458" spans="1:7" ht="34.5">
      <c r="A458" s="63" t="s">
        <v>888</v>
      </c>
      <c r="B458" s="68" t="s">
        <v>1355</v>
      </c>
      <c r="C458" s="68" t="s">
        <v>112</v>
      </c>
      <c r="D458" s="68" t="s">
        <v>113</v>
      </c>
      <c r="E458" s="64" t="s">
        <v>111</v>
      </c>
      <c r="F458" s="64" t="s">
        <v>111</v>
      </c>
      <c r="G458" s="62">
        <v>-10</v>
      </c>
    </row>
    <row r="459" spans="1:7" ht="34.5">
      <c r="A459" s="63" t="s">
        <v>889</v>
      </c>
      <c r="B459" s="68" t="s">
        <v>1355</v>
      </c>
      <c r="C459" s="68" t="s">
        <v>112</v>
      </c>
      <c r="D459" s="68" t="s">
        <v>113</v>
      </c>
      <c r="E459" s="64" t="s">
        <v>111</v>
      </c>
      <c r="F459" s="64" t="s">
        <v>111</v>
      </c>
      <c r="G459" s="62">
        <v>-3</v>
      </c>
    </row>
    <row r="460" spans="1:7" ht="34.5">
      <c r="A460" s="63" t="s">
        <v>890</v>
      </c>
      <c r="B460" s="68" t="s">
        <v>1355</v>
      </c>
      <c r="C460" s="68" t="s">
        <v>112</v>
      </c>
      <c r="D460" s="68" t="s">
        <v>113</v>
      </c>
      <c r="E460" s="64" t="s">
        <v>111</v>
      </c>
      <c r="F460" s="64" t="s">
        <v>111</v>
      </c>
      <c r="G460" s="62">
        <v>-6.8</v>
      </c>
    </row>
    <row r="461" spans="1:7" ht="34.5">
      <c r="A461" s="63" t="s">
        <v>891</v>
      </c>
      <c r="B461" s="68" t="s">
        <v>1355</v>
      </c>
      <c r="C461" s="68" t="s">
        <v>112</v>
      </c>
      <c r="D461" s="68" t="s">
        <v>113</v>
      </c>
      <c r="E461" s="64" t="s">
        <v>111</v>
      </c>
      <c r="F461" s="64" t="s">
        <v>111</v>
      </c>
      <c r="G461" s="62">
        <v>-10.5</v>
      </c>
    </row>
    <row r="462" spans="1:7" ht="34.5">
      <c r="A462" s="63" t="s">
        <v>892</v>
      </c>
      <c r="B462" s="68" t="s">
        <v>1355</v>
      </c>
      <c r="C462" s="68" t="s">
        <v>112</v>
      </c>
      <c r="D462" s="68" t="s">
        <v>113</v>
      </c>
      <c r="E462" s="64" t="s">
        <v>111</v>
      </c>
      <c r="F462" s="64" t="s">
        <v>111</v>
      </c>
      <c r="G462" s="62">
        <v>-1.8</v>
      </c>
    </row>
    <row r="463" spans="1:7" ht="34.5">
      <c r="A463" s="63" t="s">
        <v>893</v>
      </c>
      <c r="B463" s="68" t="s">
        <v>1355</v>
      </c>
      <c r="C463" s="68" t="s">
        <v>112</v>
      </c>
      <c r="D463" s="68" t="s">
        <v>113</v>
      </c>
      <c r="E463" s="64" t="s">
        <v>111</v>
      </c>
      <c r="F463" s="64" t="s">
        <v>111</v>
      </c>
      <c r="G463" s="62">
        <v>-83</v>
      </c>
    </row>
    <row r="464" spans="1:7" ht="34.5">
      <c r="A464" s="63" t="s">
        <v>894</v>
      </c>
      <c r="B464" s="68" t="s">
        <v>1355</v>
      </c>
      <c r="C464" s="68" t="s">
        <v>112</v>
      </c>
      <c r="D464" s="68" t="s">
        <v>113</v>
      </c>
      <c r="E464" s="64" t="s">
        <v>111</v>
      </c>
      <c r="F464" s="64" t="s">
        <v>111</v>
      </c>
      <c r="G464" s="62">
        <v>-16</v>
      </c>
    </row>
    <row r="465" spans="1:7" ht="34.5">
      <c r="A465" s="63" t="s">
        <v>895</v>
      </c>
      <c r="B465" s="68" t="s">
        <v>1355</v>
      </c>
      <c r="C465" s="68" t="s">
        <v>112</v>
      </c>
      <c r="D465" s="68" t="s">
        <v>113</v>
      </c>
      <c r="E465" s="64" t="s">
        <v>111</v>
      </c>
      <c r="F465" s="64" t="s">
        <v>111</v>
      </c>
      <c r="G465" s="62">
        <v>-2.5</v>
      </c>
    </row>
    <row r="466" spans="1:7" ht="34.5">
      <c r="A466" s="63" t="s">
        <v>896</v>
      </c>
      <c r="B466" s="68" t="s">
        <v>1355</v>
      </c>
      <c r="C466" s="68" t="s">
        <v>112</v>
      </c>
      <c r="D466" s="68" t="s">
        <v>113</v>
      </c>
      <c r="E466" s="64" t="s">
        <v>111</v>
      </c>
      <c r="F466" s="64" t="s">
        <v>111</v>
      </c>
      <c r="G466" s="62">
        <v>-9</v>
      </c>
    </row>
    <row r="467" spans="1:7" ht="34.5">
      <c r="A467" s="63" t="s">
        <v>897</v>
      </c>
      <c r="B467" s="68" t="s">
        <v>1355</v>
      </c>
      <c r="C467" s="68" t="s">
        <v>112</v>
      </c>
      <c r="D467" s="68" t="s">
        <v>113</v>
      </c>
      <c r="E467" s="64" t="s">
        <v>111</v>
      </c>
      <c r="F467" s="64" t="s">
        <v>111</v>
      </c>
      <c r="G467" s="62">
        <v>-2</v>
      </c>
    </row>
    <row r="468" spans="1:7" ht="34.5">
      <c r="A468" s="63" t="s">
        <v>898</v>
      </c>
      <c r="B468" s="68" t="s">
        <v>1355</v>
      </c>
      <c r="C468" s="68" t="s">
        <v>112</v>
      </c>
      <c r="D468" s="68" t="s">
        <v>113</v>
      </c>
      <c r="E468" s="64" t="s">
        <v>111</v>
      </c>
      <c r="F468" s="64" t="s">
        <v>111</v>
      </c>
      <c r="G468" s="62">
        <v>-1.5</v>
      </c>
    </row>
    <row r="469" spans="1:7" ht="34.5">
      <c r="A469" s="63" t="s">
        <v>899</v>
      </c>
      <c r="B469" s="68" t="s">
        <v>1355</v>
      </c>
      <c r="C469" s="68" t="s">
        <v>112</v>
      </c>
      <c r="D469" s="68" t="s">
        <v>113</v>
      </c>
      <c r="E469" s="64" t="s">
        <v>111</v>
      </c>
      <c r="F469" s="64" t="s">
        <v>111</v>
      </c>
      <c r="G469" s="62">
        <v>-90</v>
      </c>
    </row>
    <row r="470" spans="1:7" ht="34.5">
      <c r="A470" s="63" t="s">
        <v>900</v>
      </c>
      <c r="B470" s="68" t="s">
        <v>1355</v>
      </c>
      <c r="C470" s="68" t="s">
        <v>112</v>
      </c>
      <c r="D470" s="68" t="s">
        <v>113</v>
      </c>
      <c r="E470" s="64" t="s">
        <v>111</v>
      </c>
      <c r="F470" s="64" t="s">
        <v>111</v>
      </c>
      <c r="G470" s="62">
        <v>-6</v>
      </c>
    </row>
    <row r="471" spans="1:7" ht="34.5">
      <c r="A471" s="63" t="s">
        <v>901</v>
      </c>
      <c r="B471" s="68" t="s">
        <v>1355</v>
      </c>
      <c r="C471" s="68" t="s">
        <v>112</v>
      </c>
      <c r="D471" s="68" t="s">
        <v>113</v>
      </c>
      <c r="E471" s="64" t="s">
        <v>111</v>
      </c>
      <c r="F471" s="64" t="s">
        <v>111</v>
      </c>
      <c r="G471" s="62">
        <v>-0.5</v>
      </c>
    </row>
    <row r="472" spans="1:7" ht="34.5">
      <c r="A472" s="63" t="s">
        <v>902</v>
      </c>
      <c r="B472" s="68" t="s">
        <v>1355</v>
      </c>
      <c r="C472" s="68" t="s">
        <v>112</v>
      </c>
      <c r="D472" s="68" t="s">
        <v>113</v>
      </c>
      <c r="E472" s="64" t="s">
        <v>111</v>
      </c>
      <c r="F472" s="64" t="s">
        <v>111</v>
      </c>
      <c r="G472" s="62">
        <v>-12</v>
      </c>
    </row>
    <row r="473" spans="1:7" ht="34.5">
      <c r="A473" s="63" t="s">
        <v>903</v>
      </c>
      <c r="B473" s="68" t="s">
        <v>1355</v>
      </c>
      <c r="C473" s="68" t="s">
        <v>112</v>
      </c>
      <c r="D473" s="68" t="s">
        <v>113</v>
      </c>
      <c r="E473" s="64" t="s">
        <v>111</v>
      </c>
      <c r="F473" s="64" t="s">
        <v>111</v>
      </c>
      <c r="G473" s="62">
        <v>-1.3</v>
      </c>
    </row>
    <row r="474" spans="1:7" ht="34.5">
      <c r="A474" s="63" t="s">
        <v>904</v>
      </c>
      <c r="B474" s="68" t="s">
        <v>1355</v>
      </c>
      <c r="C474" s="68" t="s">
        <v>112</v>
      </c>
      <c r="D474" s="68" t="s">
        <v>113</v>
      </c>
      <c r="E474" s="64" t="s">
        <v>111</v>
      </c>
      <c r="F474" s="64" t="s">
        <v>111</v>
      </c>
      <c r="G474" s="62">
        <v>-1</v>
      </c>
    </row>
    <row r="475" spans="1:7" ht="34.5">
      <c r="A475" s="63" t="s">
        <v>905</v>
      </c>
      <c r="B475" s="68" t="s">
        <v>1355</v>
      </c>
      <c r="C475" s="68" t="s">
        <v>112</v>
      </c>
      <c r="D475" s="68" t="s">
        <v>113</v>
      </c>
      <c r="E475" s="64" t="s">
        <v>111</v>
      </c>
      <c r="F475" s="64" t="s">
        <v>111</v>
      </c>
      <c r="G475" s="62">
        <v>-2.2000000000000002</v>
      </c>
    </row>
    <row r="476" spans="1:7" ht="34.5">
      <c r="A476" s="63" t="s">
        <v>906</v>
      </c>
      <c r="B476" s="68" t="s">
        <v>1355</v>
      </c>
      <c r="C476" s="68" t="s">
        <v>112</v>
      </c>
      <c r="D476" s="68" t="s">
        <v>113</v>
      </c>
      <c r="E476" s="64" t="s">
        <v>111</v>
      </c>
      <c r="F476" s="64" t="s">
        <v>111</v>
      </c>
      <c r="G476" s="62">
        <v>-2</v>
      </c>
    </row>
    <row r="477" spans="1:7" ht="34.5">
      <c r="A477" s="63" t="s">
        <v>907</v>
      </c>
      <c r="B477" s="68" t="s">
        <v>1355</v>
      </c>
      <c r="C477" s="68" t="s">
        <v>112</v>
      </c>
      <c r="D477" s="68" t="s">
        <v>113</v>
      </c>
      <c r="E477" s="64" t="s">
        <v>111</v>
      </c>
      <c r="F477" s="64" t="s">
        <v>111</v>
      </c>
      <c r="G477" s="62">
        <v>-7</v>
      </c>
    </row>
    <row r="478" spans="1:7" ht="34.5">
      <c r="A478" s="63" t="s">
        <v>908</v>
      </c>
      <c r="B478" s="68" t="s">
        <v>1355</v>
      </c>
      <c r="C478" s="68" t="s">
        <v>112</v>
      </c>
      <c r="D478" s="68" t="s">
        <v>113</v>
      </c>
      <c r="E478" s="64" t="s">
        <v>111</v>
      </c>
      <c r="F478" s="64" t="s">
        <v>111</v>
      </c>
      <c r="G478" s="62">
        <v>-6</v>
      </c>
    </row>
    <row r="479" spans="1:7" ht="34.5">
      <c r="A479" s="63" t="s">
        <v>909</v>
      </c>
      <c r="B479" s="68" t="s">
        <v>1355</v>
      </c>
      <c r="C479" s="68" t="s">
        <v>112</v>
      </c>
      <c r="D479" s="68" t="s">
        <v>113</v>
      </c>
      <c r="E479" s="64" t="s">
        <v>111</v>
      </c>
      <c r="F479" s="64" t="s">
        <v>111</v>
      </c>
      <c r="G479" s="62">
        <v>-7</v>
      </c>
    </row>
    <row r="480" spans="1:7">
      <c r="A480" s="63" t="s">
        <v>910</v>
      </c>
      <c r="B480" s="68" t="s">
        <v>1357</v>
      </c>
      <c r="C480" s="68" t="s">
        <v>296</v>
      </c>
      <c r="D480" s="68" t="s">
        <v>528</v>
      </c>
      <c r="E480" s="64" t="s">
        <v>111</v>
      </c>
      <c r="F480" s="64" t="s">
        <v>111</v>
      </c>
      <c r="G480" s="62">
        <v>-30375</v>
      </c>
    </row>
    <row r="481" spans="1:7" ht="34.5">
      <c r="A481" s="63" t="s">
        <v>911</v>
      </c>
      <c r="B481" s="68" t="s">
        <v>1355</v>
      </c>
      <c r="C481" s="68" t="s">
        <v>112</v>
      </c>
      <c r="D481" s="68" t="s">
        <v>113</v>
      </c>
      <c r="E481" s="64" t="s">
        <v>111</v>
      </c>
      <c r="F481" s="64" t="s">
        <v>111</v>
      </c>
      <c r="G481" s="62">
        <v>-1.6</v>
      </c>
    </row>
    <row r="482" spans="1:7" ht="34.5">
      <c r="A482" s="63" t="s">
        <v>912</v>
      </c>
      <c r="B482" s="68" t="s">
        <v>1355</v>
      </c>
      <c r="C482" s="68" t="s">
        <v>112</v>
      </c>
      <c r="D482" s="68" t="s">
        <v>113</v>
      </c>
      <c r="E482" s="64" t="s">
        <v>111</v>
      </c>
      <c r="F482" s="64" t="s">
        <v>111</v>
      </c>
      <c r="G482" s="62">
        <v>-2.5</v>
      </c>
    </row>
    <row r="483" spans="1:7" ht="34.5">
      <c r="A483" s="63" t="s">
        <v>913</v>
      </c>
      <c r="B483" s="68" t="s">
        <v>1355</v>
      </c>
      <c r="C483" s="68" t="s">
        <v>112</v>
      </c>
      <c r="D483" s="68" t="s">
        <v>113</v>
      </c>
      <c r="E483" s="64" t="s">
        <v>111</v>
      </c>
      <c r="F483" s="64" t="s">
        <v>111</v>
      </c>
      <c r="G483" s="62">
        <v>-10</v>
      </c>
    </row>
    <row r="484" spans="1:7" ht="34.5">
      <c r="A484" s="63" t="s">
        <v>914</v>
      </c>
      <c r="B484" s="68" t="s">
        <v>1355</v>
      </c>
      <c r="C484" s="68" t="s">
        <v>112</v>
      </c>
      <c r="D484" s="68" t="s">
        <v>113</v>
      </c>
      <c r="E484" s="64" t="s">
        <v>111</v>
      </c>
      <c r="F484" s="64" t="s">
        <v>111</v>
      </c>
      <c r="G484" s="62">
        <v>-15.5</v>
      </c>
    </row>
    <row r="485" spans="1:7" ht="34.5">
      <c r="A485" s="63" t="s">
        <v>915</v>
      </c>
      <c r="B485" s="68" t="s">
        <v>1355</v>
      </c>
      <c r="C485" s="68" t="s">
        <v>112</v>
      </c>
      <c r="D485" s="68" t="s">
        <v>113</v>
      </c>
      <c r="E485" s="64" t="s">
        <v>111</v>
      </c>
      <c r="F485" s="64" t="s">
        <v>111</v>
      </c>
      <c r="G485" s="62">
        <v>-37</v>
      </c>
    </row>
    <row r="486" spans="1:7" ht="34.5">
      <c r="A486" s="63" t="s">
        <v>916</v>
      </c>
      <c r="B486" s="68" t="s">
        <v>1355</v>
      </c>
      <c r="C486" s="68" t="s">
        <v>112</v>
      </c>
      <c r="D486" s="68" t="s">
        <v>113</v>
      </c>
      <c r="E486" s="64" t="s">
        <v>111</v>
      </c>
      <c r="F486" s="64" t="s">
        <v>111</v>
      </c>
      <c r="G486" s="62">
        <v>-15</v>
      </c>
    </row>
    <row r="487" spans="1:7" ht="34.5">
      <c r="A487" s="63" t="s">
        <v>917</v>
      </c>
      <c r="B487" s="68" t="s">
        <v>1355</v>
      </c>
      <c r="C487" s="68" t="s">
        <v>112</v>
      </c>
      <c r="D487" s="68" t="s">
        <v>113</v>
      </c>
      <c r="E487" s="64" t="s">
        <v>111</v>
      </c>
      <c r="F487" s="64" t="s">
        <v>111</v>
      </c>
      <c r="G487" s="62">
        <v>-16</v>
      </c>
    </row>
    <row r="488" spans="1:7" ht="34.5">
      <c r="A488" s="63" t="s">
        <v>918</v>
      </c>
      <c r="B488" s="68" t="s">
        <v>1355</v>
      </c>
      <c r="C488" s="68" t="s">
        <v>112</v>
      </c>
      <c r="D488" s="68" t="s">
        <v>113</v>
      </c>
      <c r="E488" s="64" t="s">
        <v>111</v>
      </c>
      <c r="F488" s="64" t="s">
        <v>111</v>
      </c>
      <c r="G488" s="62">
        <v>-10</v>
      </c>
    </row>
    <row r="489" spans="1:7" ht="34.5">
      <c r="A489" s="63" t="s">
        <v>919</v>
      </c>
      <c r="B489" s="68" t="s">
        <v>1355</v>
      </c>
      <c r="C489" s="68" t="s">
        <v>112</v>
      </c>
      <c r="D489" s="68" t="s">
        <v>113</v>
      </c>
      <c r="E489" s="64" t="s">
        <v>111</v>
      </c>
      <c r="F489" s="64" t="s">
        <v>111</v>
      </c>
      <c r="G489" s="62">
        <v>-8</v>
      </c>
    </row>
    <row r="490" spans="1:7" ht="34.5">
      <c r="A490" s="63" t="s">
        <v>920</v>
      </c>
      <c r="B490" s="68" t="s">
        <v>1355</v>
      </c>
      <c r="C490" s="68" t="s">
        <v>112</v>
      </c>
      <c r="D490" s="68" t="s">
        <v>113</v>
      </c>
      <c r="E490" s="64" t="s">
        <v>111</v>
      </c>
      <c r="F490" s="64" t="s">
        <v>111</v>
      </c>
      <c r="G490" s="62">
        <v>-28</v>
      </c>
    </row>
    <row r="491" spans="1:7" ht="34.5">
      <c r="A491" s="63" t="s">
        <v>921</v>
      </c>
      <c r="B491" s="68" t="s">
        <v>1355</v>
      </c>
      <c r="C491" s="68" t="s">
        <v>112</v>
      </c>
      <c r="D491" s="68" t="s">
        <v>113</v>
      </c>
      <c r="E491" s="64" t="s">
        <v>111</v>
      </c>
      <c r="F491" s="64" t="s">
        <v>111</v>
      </c>
      <c r="G491" s="62">
        <v>-41</v>
      </c>
    </row>
    <row r="492" spans="1:7" ht="34.5">
      <c r="A492" s="63" t="s">
        <v>922</v>
      </c>
      <c r="B492" s="68" t="s">
        <v>1355</v>
      </c>
      <c r="C492" s="68" t="s">
        <v>112</v>
      </c>
      <c r="D492" s="68" t="s">
        <v>113</v>
      </c>
      <c r="E492" s="64" t="s">
        <v>111</v>
      </c>
      <c r="F492" s="64" t="s">
        <v>111</v>
      </c>
      <c r="G492" s="62">
        <v>-124</v>
      </c>
    </row>
    <row r="493" spans="1:7" ht="34.5">
      <c r="A493" s="63" t="s">
        <v>923</v>
      </c>
      <c r="B493" s="68" t="s">
        <v>1355</v>
      </c>
      <c r="C493" s="68" t="s">
        <v>112</v>
      </c>
      <c r="D493" s="68" t="s">
        <v>113</v>
      </c>
      <c r="E493" s="64" t="s">
        <v>111</v>
      </c>
      <c r="F493" s="64" t="s">
        <v>111</v>
      </c>
      <c r="G493" s="62">
        <v>-1.2</v>
      </c>
    </row>
    <row r="494" spans="1:7" ht="34.5">
      <c r="A494" s="63" t="s">
        <v>924</v>
      </c>
      <c r="B494" s="68" t="s">
        <v>1355</v>
      </c>
      <c r="C494" s="68" t="s">
        <v>112</v>
      </c>
      <c r="D494" s="68" t="s">
        <v>113</v>
      </c>
      <c r="E494" s="64" t="s">
        <v>111</v>
      </c>
      <c r="F494" s="64" t="s">
        <v>111</v>
      </c>
      <c r="G494" s="62">
        <v>-12</v>
      </c>
    </row>
    <row r="495" spans="1:7" ht="34.5">
      <c r="A495" s="63" t="s">
        <v>925</v>
      </c>
      <c r="B495" s="68" t="s">
        <v>1355</v>
      </c>
      <c r="C495" s="68" t="s">
        <v>112</v>
      </c>
      <c r="D495" s="68" t="s">
        <v>113</v>
      </c>
      <c r="E495" s="64" t="s">
        <v>111</v>
      </c>
      <c r="F495" s="64" t="s">
        <v>111</v>
      </c>
      <c r="G495" s="62">
        <v>-24</v>
      </c>
    </row>
    <row r="496" spans="1:7" ht="34.5">
      <c r="A496" s="63" t="s">
        <v>926</v>
      </c>
      <c r="B496" s="68" t="s">
        <v>1355</v>
      </c>
      <c r="C496" s="68" t="s">
        <v>112</v>
      </c>
      <c r="D496" s="68" t="s">
        <v>113</v>
      </c>
      <c r="E496" s="64" t="s">
        <v>111</v>
      </c>
      <c r="F496" s="64" t="s">
        <v>111</v>
      </c>
      <c r="G496" s="62">
        <v>-7</v>
      </c>
    </row>
    <row r="497" spans="1:7" ht="34.5">
      <c r="A497" s="63" t="s">
        <v>927</v>
      </c>
      <c r="B497" s="68" t="s">
        <v>1355</v>
      </c>
      <c r="C497" s="68" t="s">
        <v>112</v>
      </c>
      <c r="D497" s="68" t="s">
        <v>113</v>
      </c>
      <c r="E497" s="64" t="s">
        <v>111</v>
      </c>
      <c r="F497" s="64" t="s">
        <v>111</v>
      </c>
      <c r="G497" s="62">
        <v>-7</v>
      </c>
    </row>
    <row r="498" spans="1:7" ht="34.5">
      <c r="A498" s="63" t="s">
        <v>928</v>
      </c>
      <c r="B498" s="68" t="s">
        <v>1355</v>
      </c>
      <c r="C498" s="68" t="s">
        <v>112</v>
      </c>
      <c r="D498" s="68" t="s">
        <v>113</v>
      </c>
      <c r="E498" s="64" t="s">
        <v>111</v>
      </c>
      <c r="F498" s="64" t="s">
        <v>111</v>
      </c>
      <c r="G498" s="62">
        <v>-1.6</v>
      </c>
    </row>
    <row r="499" spans="1:7" ht="34.5">
      <c r="A499" s="63" t="s">
        <v>929</v>
      </c>
      <c r="B499" s="68" t="s">
        <v>1355</v>
      </c>
      <c r="C499" s="68" t="s">
        <v>112</v>
      </c>
      <c r="D499" s="68" t="s">
        <v>113</v>
      </c>
      <c r="E499" s="64" t="s">
        <v>111</v>
      </c>
      <c r="F499" s="64" t="s">
        <v>111</v>
      </c>
      <c r="G499" s="62">
        <v>-17.5</v>
      </c>
    </row>
    <row r="500" spans="1:7" ht="34.5">
      <c r="A500" s="63" t="s">
        <v>930</v>
      </c>
      <c r="B500" s="68" t="s">
        <v>1355</v>
      </c>
      <c r="C500" s="68" t="s">
        <v>112</v>
      </c>
      <c r="D500" s="68" t="s">
        <v>113</v>
      </c>
      <c r="E500" s="64" t="s">
        <v>111</v>
      </c>
      <c r="F500" s="64" t="s">
        <v>111</v>
      </c>
      <c r="G500" s="62">
        <v>-5</v>
      </c>
    </row>
    <row r="501" spans="1:7" ht="34.5">
      <c r="A501" s="63" t="s">
        <v>931</v>
      </c>
      <c r="B501" s="68" t="s">
        <v>1355</v>
      </c>
      <c r="C501" s="68" t="s">
        <v>112</v>
      </c>
      <c r="D501" s="68" t="s">
        <v>113</v>
      </c>
      <c r="E501" s="64" t="s">
        <v>111</v>
      </c>
      <c r="F501" s="64" t="s">
        <v>111</v>
      </c>
      <c r="G501" s="62">
        <v>-90</v>
      </c>
    </row>
    <row r="502" spans="1:7" ht="34.5">
      <c r="A502" s="63" t="s">
        <v>932</v>
      </c>
      <c r="B502" s="68" t="s">
        <v>1355</v>
      </c>
      <c r="C502" s="68" t="s">
        <v>112</v>
      </c>
      <c r="D502" s="68" t="s">
        <v>113</v>
      </c>
      <c r="E502" s="64" t="s">
        <v>111</v>
      </c>
      <c r="F502" s="64" t="s">
        <v>111</v>
      </c>
      <c r="G502" s="62">
        <v>-6</v>
      </c>
    </row>
    <row r="503" spans="1:7" ht="34.5">
      <c r="A503" s="63" t="s">
        <v>933</v>
      </c>
      <c r="B503" s="68" t="s">
        <v>1355</v>
      </c>
      <c r="C503" s="68" t="s">
        <v>112</v>
      </c>
      <c r="D503" s="68" t="s">
        <v>113</v>
      </c>
      <c r="E503" s="64" t="s">
        <v>111</v>
      </c>
      <c r="F503" s="64" t="s">
        <v>111</v>
      </c>
      <c r="G503" s="62">
        <v>-0.5</v>
      </c>
    </row>
    <row r="504" spans="1:7" ht="34.5">
      <c r="A504" s="63" t="s">
        <v>934</v>
      </c>
      <c r="B504" s="68" t="s">
        <v>1355</v>
      </c>
      <c r="C504" s="68" t="s">
        <v>112</v>
      </c>
      <c r="D504" s="68" t="s">
        <v>113</v>
      </c>
      <c r="E504" s="64" t="s">
        <v>111</v>
      </c>
      <c r="F504" s="64" t="s">
        <v>111</v>
      </c>
      <c r="G504" s="62">
        <v>-7</v>
      </c>
    </row>
    <row r="505" spans="1:7" ht="34.5">
      <c r="A505" s="63" t="s">
        <v>935</v>
      </c>
      <c r="B505" s="68" t="s">
        <v>1355</v>
      </c>
      <c r="C505" s="68" t="s">
        <v>112</v>
      </c>
      <c r="D505" s="68" t="s">
        <v>113</v>
      </c>
      <c r="E505" s="64" t="s">
        <v>111</v>
      </c>
      <c r="F505" s="64" t="s">
        <v>111</v>
      </c>
      <c r="G505" s="62">
        <v>-15</v>
      </c>
    </row>
    <row r="506" spans="1:7" ht="34.5">
      <c r="A506" s="63" t="s">
        <v>936</v>
      </c>
      <c r="B506" s="68" t="s">
        <v>1355</v>
      </c>
      <c r="C506" s="68" t="s">
        <v>112</v>
      </c>
      <c r="D506" s="68" t="s">
        <v>113</v>
      </c>
      <c r="E506" s="64" t="s">
        <v>111</v>
      </c>
      <c r="F506" s="64" t="s">
        <v>111</v>
      </c>
      <c r="G506" s="62">
        <v>-4</v>
      </c>
    </row>
    <row r="507" spans="1:7" ht="34.5">
      <c r="A507" s="63" t="s">
        <v>937</v>
      </c>
      <c r="B507" s="68" t="s">
        <v>1355</v>
      </c>
      <c r="C507" s="68" t="s">
        <v>112</v>
      </c>
      <c r="D507" s="68" t="s">
        <v>113</v>
      </c>
      <c r="E507" s="64" t="s">
        <v>111</v>
      </c>
      <c r="F507" s="64" t="s">
        <v>111</v>
      </c>
      <c r="G507" s="62">
        <v>-3</v>
      </c>
    </row>
    <row r="508" spans="1:7" ht="34.5">
      <c r="A508" s="63" t="s">
        <v>938</v>
      </c>
      <c r="B508" s="68" t="s">
        <v>1355</v>
      </c>
      <c r="C508" s="68" t="s">
        <v>112</v>
      </c>
      <c r="D508" s="68" t="s">
        <v>113</v>
      </c>
      <c r="E508" s="64" t="s">
        <v>111</v>
      </c>
      <c r="F508" s="64" t="s">
        <v>111</v>
      </c>
      <c r="G508" s="62">
        <v>-15</v>
      </c>
    </row>
    <row r="509" spans="1:7" ht="34.5">
      <c r="A509" s="63" t="s">
        <v>939</v>
      </c>
      <c r="B509" s="68" t="s">
        <v>1355</v>
      </c>
      <c r="C509" s="68" t="s">
        <v>112</v>
      </c>
      <c r="D509" s="68" t="s">
        <v>113</v>
      </c>
      <c r="E509" s="64" t="s">
        <v>111</v>
      </c>
      <c r="F509" s="64" t="s">
        <v>111</v>
      </c>
      <c r="G509" s="62">
        <v>-12.8</v>
      </c>
    </row>
    <row r="510" spans="1:7" ht="34.5">
      <c r="A510" s="63" t="s">
        <v>940</v>
      </c>
      <c r="B510" s="68" t="s">
        <v>1355</v>
      </c>
      <c r="C510" s="68" t="s">
        <v>112</v>
      </c>
      <c r="D510" s="68" t="s">
        <v>113</v>
      </c>
      <c r="E510" s="64" t="s">
        <v>111</v>
      </c>
      <c r="F510" s="64" t="s">
        <v>111</v>
      </c>
      <c r="G510" s="62">
        <v>-10</v>
      </c>
    </row>
    <row r="511" spans="1:7" ht="34.5">
      <c r="A511" s="63" t="s">
        <v>941</v>
      </c>
      <c r="B511" s="68" t="s">
        <v>1355</v>
      </c>
      <c r="C511" s="68" t="s">
        <v>112</v>
      </c>
      <c r="D511" s="68" t="s">
        <v>113</v>
      </c>
      <c r="E511" s="64" t="s">
        <v>111</v>
      </c>
      <c r="F511" s="64" t="s">
        <v>111</v>
      </c>
      <c r="G511" s="62">
        <v>-36</v>
      </c>
    </row>
    <row r="512" spans="1:7" ht="34.5">
      <c r="A512" s="63" t="s">
        <v>942</v>
      </c>
      <c r="B512" s="68" t="s">
        <v>1355</v>
      </c>
      <c r="C512" s="68" t="s">
        <v>112</v>
      </c>
      <c r="D512" s="68" t="s">
        <v>113</v>
      </c>
      <c r="E512" s="64" t="s">
        <v>111</v>
      </c>
      <c r="F512" s="64" t="s">
        <v>111</v>
      </c>
      <c r="G512" s="62">
        <v>-7.5</v>
      </c>
    </row>
    <row r="513" spans="1:7" ht="34.5">
      <c r="A513" s="63" t="s">
        <v>943</v>
      </c>
      <c r="B513" s="68" t="s">
        <v>1355</v>
      </c>
      <c r="C513" s="68" t="s">
        <v>112</v>
      </c>
      <c r="D513" s="68" t="s">
        <v>113</v>
      </c>
      <c r="E513" s="64" t="s">
        <v>111</v>
      </c>
      <c r="F513" s="64" t="s">
        <v>111</v>
      </c>
      <c r="G513" s="62">
        <v>-10</v>
      </c>
    </row>
    <row r="514" spans="1:7" ht="34.5">
      <c r="A514" s="63" t="s">
        <v>944</v>
      </c>
      <c r="B514" s="68" t="s">
        <v>1355</v>
      </c>
      <c r="C514" s="68" t="s">
        <v>112</v>
      </c>
      <c r="D514" s="68" t="s">
        <v>113</v>
      </c>
      <c r="E514" s="64" t="s">
        <v>111</v>
      </c>
      <c r="F514" s="64" t="s">
        <v>111</v>
      </c>
      <c r="G514" s="62">
        <v>-32.1</v>
      </c>
    </row>
    <row r="515" spans="1:7" ht="34.5">
      <c r="A515" s="63" t="s">
        <v>945</v>
      </c>
      <c r="B515" s="68" t="s">
        <v>1355</v>
      </c>
      <c r="C515" s="68" t="s">
        <v>112</v>
      </c>
      <c r="D515" s="68" t="s">
        <v>113</v>
      </c>
      <c r="E515" s="64" t="s">
        <v>111</v>
      </c>
      <c r="F515" s="64" t="s">
        <v>111</v>
      </c>
      <c r="G515" s="62">
        <v>-3.2</v>
      </c>
    </row>
    <row r="516" spans="1:7" ht="34.5">
      <c r="A516" s="63" t="s">
        <v>946</v>
      </c>
      <c r="B516" s="68" t="s">
        <v>1355</v>
      </c>
      <c r="C516" s="68" t="s">
        <v>112</v>
      </c>
      <c r="D516" s="68" t="s">
        <v>113</v>
      </c>
      <c r="E516" s="64" t="s">
        <v>111</v>
      </c>
      <c r="F516" s="64" t="s">
        <v>111</v>
      </c>
      <c r="G516" s="62">
        <v>-19.5</v>
      </c>
    </row>
    <row r="517" spans="1:7" ht="34.5">
      <c r="A517" s="63" t="s">
        <v>947</v>
      </c>
      <c r="B517" s="68" t="s">
        <v>1355</v>
      </c>
      <c r="C517" s="68" t="s">
        <v>112</v>
      </c>
      <c r="D517" s="68" t="s">
        <v>113</v>
      </c>
      <c r="E517" s="64" t="s">
        <v>111</v>
      </c>
      <c r="F517" s="64" t="s">
        <v>111</v>
      </c>
      <c r="G517" s="62">
        <v>-11</v>
      </c>
    </row>
    <row r="518" spans="1:7" ht="34.5">
      <c r="A518" s="63" t="s">
        <v>948</v>
      </c>
      <c r="B518" s="68" t="s">
        <v>1355</v>
      </c>
      <c r="C518" s="68" t="s">
        <v>112</v>
      </c>
      <c r="D518" s="68" t="s">
        <v>113</v>
      </c>
      <c r="E518" s="64" t="s">
        <v>111</v>
      </c>
      <c r="F518" s="64" t="s">
        <v>111</v>
      </c>
      <c r="G518" s="62">
        <v>-112</v>
      </c>
    </row>
    <row r="519" spans="1:7" ht="34.5">
      <c r="A519" s="63" t="s">
        <v>949</v>
      </c>
      <c r="B519" s="68" t="s">
        <v>1355</v>
      </c>
      <c r="C519" s="68" t="s">
        <v>112</v>
      </c>
      <c r="D519" s="68" t="s">
        <v>113</v>
      </c>
      <c r="E519" s="64" t="s">
        <v>111</v>
      </c>
      <c r="F519" s="64" t="s">
        <v>111</v>
      </c>
      <c r="G519" s="62">
        <v>-5.5</v>
      </c>
    </row>
    <row r="520" spans="1:7" ht="34.5">
      <c r="A520" s="63" t="s">
        <v>950</v>
      </c>
      <c r="B520" s="68" t="s">
        <v>1355</v>
      </c>
      <c r="C520" s="68" t="s">
        <v>112</v>
      </c>
      <c r="D520" s="68" t="s">
        <v>113</v>
      </c>
      <c r="E520" s="64" t="s">
        <v>111</v>
      </c>
      <c r="F520" s="64" t="s">
        <v>111</v>
      </c>
      <c r="G520" s="62">
        <v>-9.9999000000000002</v>
      </c>
    </row>
    <row r="521" spans="1:7" ht="34.5">
      <c r="A521" s="63" t="s">
        <v>951</v>
      </c>
      <c r="B521" s="68" t="s">
        <v>1355</v>
      </c>
      <c r="C521" s="68" t="s">
        <v>112</v>
      </c>
      <c r="D521" s="68" t="s">
        <v>113</v>
      </c>
      <c r="E521" s="64" t="s">
        <v>111</v>
      </c>
      <c r="F521" s="64" t="s">
        <v>111</v>
      </c>
      <c r="G521" s="62">
        <v>-17</v>
      </c>
    </row>
    <row r="522" spans="1:7" ht="34.5">
      <c r="A522" s="63" t="s">
        <v>952</v>
      </c>
      <c r="B522" s="68" t="s">
        <v>1355</v>
      </c>
      <c r="C522" s="68" t="s">
        <v>112</v>
      </c>
      <c r="D522" s="68" t="s">
        <v>113</v>
      </c>
      <c r="E522" s="64" t="s">
        <v>111</v>
      </c>
      <c r="F522" s="64" t="s">
        <v>111</v>
      </c>
      <c r="G522" s="62">
        <v>-2</v>
      </c>
    </row>
    <row r="523" spans="1:7" ht="34.5">
      <c r="A523" s="63" t="s">
        <v>953</v>
      </c>
      <c r="B523" s="68" t="s">
        <v>1355</v>
      </c>
      <c r="C523" s="68" t="s">
        <v>112</v>
      </c>
      <c r="D523" s="68" t="s">
        <v>113</v>
      </c>
      <c r="E523" s="64" t="s">
        <v>111</v>
      </c>
      <c r="F523" s="64" t="s">
        <v>111</v>
      </c>
      <c r="G523" s="62">
        <v>-10</v>
      </c>
    </row>
    <row r="524" spans="1:7" ht="34.5">
      <c r="A524" s="63" t="s">
        <v>954</v>
      </c>
      <c r="B524" s="68" t="s">
        <v>1355</v>
      </c>
      <c r="C524" s="68" t="s">
        <v>112</v>
      </c>
      <c r="D524" s="68" t="s">
        <v>113</v>
      </c>
      <c r="E524" s="64" t="s">
        <v>111</v>
      </c>
      <c r="F524" s="64" t="s">
        <v>111</v>
      </c>
      <c r="G524" s="62">
        <v>-4.8</v>
      </c>
    </row>
    <row r="525" spans="1:7" ht="34.5">
      <c r="A525" s="63" t="s">
        <v>955</v>
      </c>
      <c r="B525" s="68" t="s">
        <v>1355</v>
      </c>
      <c r="C525" s="68" t="s">
        <v>112</v>
      </c>
      <c r="D525" s="68" t="s">
        <v>113</v>
      </c>
      <c r="E525" s="64" t="s">
        <v>111</v>
      </c>
      <c r="F525" s="64" t="s">
        <v>111</v>
      </c>
      <c r="G525" s="62">
        <v>-5</v>
      </c>
    </row>
    <row r="526" spans="1:7" ht="34.5">
      <c r="A526" s="63" t="s">
        <v>956</v>
      </c>
      <c r="B526" s="68" t="s">
        <v>1355</v>
      </c>
      <c r="C526" s="68" t="s">
        <v>112</v>
      </c>
      <c r="D526" s="68" t="s">
        <v>113</v>
      </c>
      <c r="E526" s="64" t="s">
        <v>111</v>
      </c>
      <c r="F526" s="64" t="s">
        <v>111</v>
      </c>
      <c r="G526" s="62">
        <v>-3</v>
      </c>
    </row>
    <row r="527" spans="1:7" ht="34.5">
      <c r="A527" s="63" t="s">
        <v>957</v>
      </c>
      <c r="B527" s="68" t="s">
        <v>1355</v>
      </c>
      <c r="C527" s="68" t="s">
        <v>112</v>
      </c>
      <c r="D527" s="68" t="s">
        <v>113</v>
      </c>
      <c r="E527" s="64" t="s">
        <v>111</v>
      </c>
      <c r="F527" s="64" t="s">
        <v>111</v>
      </c>
      <c r="G527" s="62">
        <v>-3</v>
      </c>
    </row>
    <row r="528" spans="1:7" ht="34.5">
      <c r="A528" s="63" t="s">
        <v>958</v>
      </c>
      <c r="B528" s="68" t="s">
        <v>1355</v>
      </c>
      <c r="C528" s="68" t="s">
        <v>112</v>
      </c>
      <c r="D528" s="68" t="s">
        <v>113</v>
      </c>
      <c r="E528" s="64" t="s">
        <v>111</v>
      </c>
      <c r="F528" s="64" t="s">
        <v>111</v>
      </c>
      <c r="G528" s="62">
        <v>-8</v>
      </c>
    </row>
    <row r="529" spans="1:7" ht="34.5">
      <c r="A529" s="63" t="s">
        <v>959</v>
      </c>
      <c r="B529" s="68" t="s">
        <v>1355</v>
      </c>
      <c r="C529" s="68" t="s">
        <v>112</v>
      </c>
      <c r="D529" s="68" t="s">
        <v>113</v>
      </c>
      <c r="E529" s="64" t="s">
        <v>111</v>
      </c>
      <c r="F529" s="64" t="s">
        <v>111</v>
      </c>
      <c r="G529" s="62">
        <v>-7.8</v>
      </c>
    </row>
    <row r="530" spans="1:7" ht="34.5">
      <c r="A530" s="63" t="s">
        <v>960</v>
      </c>
      <c r="B530" s="68" t="s">
        <v>1355</v>
      </c>
      <c r="C530" s="68" t="s">
        <v>112</v>
      </c>
      <c r="D530" s="68" t="s">
        <v>113</v>
      </c>
      <c r="E530" s="64" t="s">
        <v>111</v>
      </c>
      <c r="F530" s="64" t="s">
        <v>111</v>
      </c>
      <c r="G530" s="62">
        <v>-6</v>
      </c>
    </row>
    <row r="531" spans="1:7" ht="34.5">
      <c r="A531" s="63" t="s">
        <v>961</v>
      </c>
      <c r="B531" s="68" t="s">
        <v>1355</v>
      </c>
      <c r="C531" s="68" t="s">
        <v>112</v>
      </c>
      <c r="D531" s="68" t="s">
        <v>113</v>
      </c>
      <c r="E531" s="64" t="s">
        <v>111</v>
      </c>
      <c r="F531" s="64" t="s">
        <v>111</v>
      </c>
      <c r="G531" s="62">
        <v>-2.4</v>
      </c>
    </row>
    <row r="532" spans="1:7" ht="34.5">
      <c r="A532" s="63" t="s">
        <v>962</v>
      </c>
      <c r="B532" s="68" t="s">
        <v>1355</v>
      </c>
      <c r="C532" s="68" t="s">
        <v>112</v>
      </c>
      <c r="D532" s="68" t="s">
        <v>113</v>
      </c>
      <c r="E532" s="64" t="s">
        <v>111</v>
      </c>
      <c r="F532" s="64" t="s">
        <v>111</v>
      </c>
      <c r="G532" s="62">
        <v>-16</v>
      </c>
    </row>
    <row r="533" spans="1:7" ht="34.5">
      <c r="A533" s="63" t="s">
        <v>963</v>
      </c>
      <c r="B533" s="68" t="s">
        <v>1355</v>
      </c>
      <c r="C533" s="68" t="s">
        <v>112</v>
      </c>
      <c r="D533" s="68" t="s">
        <v>113</v>
      </c>
      <c r="E533" s="64" t="s">
        <v>111</v>
      </c>
      <c r="F533" s="64" t="s">
        <v>111</v>
      </c>
      <c r="G533" s="62">
        <v>-7.5</v>
      </c>
    </row>
    <row r="534" spans="1:7" ht="34.5">
      <c r="A534" s="63" t="s">
        <v>964</v>
      </c>
      <c r="B534" s="68" t="s">
        <v>1355</v>
      </c>
      <c r="C534" s="68" t="s">
        <v>112</v>
      </c>
      <c r="D534" s="68" t="s">
        <v>113</v>
      </c>
      <c r="E534" s="64" t="s">
        <v>111</v>
      </c>
      <c r="F534" s="64" t="s">
        <v>111</v>
      </c>
      <c r="G534" s="62">
        <v>-8</v>
      </c>
    </row>
    <row r="535" spans="1:7" ht="34.5">
      <c r="A535" s="63" t="s">
        <v>965</v>
      </c>
      <c r="B535" s="68" t="s">
        <v>1355</v>
      </c>
      <c r="C535" s="68" t="s">
        <v>112</v>
      </c>
      <c r="D535" s="68" t="s">
        <v>113</v>
      </c>
      <c r="E535" s="64" t="s">
        <v>111</v>
      </c>
      <c r="F535" s="64" t="s">
        <v>111</v>
      </c>
      <c r="G535" s="62">
        <v>-17.5</v>
      </c>
    </row>
    <row r="536" spans="1:7" ht="34.5">
      <c r="A536" s="63" t="s">
        <v>966</v>
      </c>
      <c r="B536" s="68" t="s">
        <v>1355</v>
      </c>
      <c r="C536" s="68" t="s">
        <v>112</v>
      </c>
      <c r="D536" s="68" t="s">
        <v>113</v>
      </c>
      <c r="E536" s="64" t="s">
        <v>111</v>
      </c>
      <c r="F536" s="64" t="s">
        <v>111</v>
      </c>
      <c r="G536" s="62">
        <v>-15</v>
      </c>
    </row>
    <row r="537" spans="1:7" ht="34.5">
      <c r="A537" s="63" t="s">
        <v>967</v>
      </c>
      <c r="B537" s="68" t="s">
        <v>1355</v>
      </c>
      <c r="C537" s="68" t="s">
        <v>112</v>
      </c>
      <c r="D537" s="68" t="s">
        <v>113</v>
      </c>
      <c r="E537" s="64" t="s">
        <v>111</v>
      </c>
      <c r="F537" s="64" t="s">
        <v>111</v>
      </c>
      <c r="G537" s="62">
        <v>-14</v>
      </c>
    </row>
    <row r="538" spans="1:7" ht="34.5">
      <c r="A538" s="63" t="s">
        <v>968</v>
      </c>
      <c r="B538" s="68" t="s">
        <v>1355</v>
      </c>
      <c r="C538" s="68" t="s">
        <v>112</v>
      </c>
      <c r="D538" s="68" t="s">
        <v>113</v>
      </c>
      <c r="E538" s="64" t="s">
        <v>111</v>
      </c>
      <c r="F538" s="64" t="s">
        <v>111</v>
      </c>
      <c r="G538" s="62">
        <v>-3.7000199999999999</v>
      </c>
    </row>
    <row r="539" spans="1:7" ht="34.5">
      <c r="A539" s="63" t="s">
        <v>969</v>
      </c>
      <c r="B539" s="68" t="s">
        <v>1355</v>
      </c>
      <c r="C539" s="68" t="s">
        <v>112</v>
      </c>
      <c r="D539" s="68" t="s">
        <v>113</v>
      </c>
      <c r="E539" s="64" t="s">
        <v>111</v>
      </c>
      <c r="F539" s="64" t="s">
        <v>111</v>
      </c>
      <c r="G539" s="62">
        <v>-2.5</v>
      </c>
    </row>
    <row r="540" spans="1:7" ht="34.5">
      <c r="A540" s="63" t="s">
        <v>970</v>
      </c>
      <c r="B540" s="68" t="s">
        <v>1355</v>
      </c>
      <c r="C540" s="68" t="s">
        <v>112</v>
      </c>
      <c r="D540" s="68" t="s">
        <v>113</v>
      </c>
      <c r="E540" s="64" t="s">
        <v>111</v>
      </c>
      <c r="F540" s="64" t="s">
        <v>111</v>
      </c>
      <c r="G540" s="62">
        <v>-5</v>
      </c>
    </row>
    <row r="541" spans="1:7" ht="34.5">
      <c r="A541" s="63" t="s">
        <v>971</v>
      </c>
      <c r="B541" s="68" t="s">
        <v>1355</v>
      </c>
      <c r="C541" s="68" t="s">
        <v>112</v>
      </c>
      <c r="D541" s="68" t="s">
        <v>113</v>
      </c>
      <c r="E541" s="64" t="s">
        <v>111</v>
      </c>
      <c r="F541" s="64" t="s">
        <v>111</v>
      </c>
      <c r="G541" s="62">
        <v>-2.8</v>
      </c>
    </row>
    <row r="542" spans="1:7" ht="34.5">
      <c r="A542" s="63" t="s">
        <v>972</v>
      </c>
      <c r="B542" s="68" t="s">
        <v>1355</v>
      </c>
      <c r="C542" s="68" t="s">
        <v>112</v>
      </c>
      <c r="D542" s="68" t="s">
        <v>113</v>
      </c>
      <c r="E542" s="64" t="s">
        <v>111</v>
      </c>
      <c r="F542" s="64" t="s">
        <v>111</v>
      </c>
      <c r="G542" s="62">
        <v>-30</v>
      </c>
    </row>
    <row r="543" spans="1:7" ht="34.5">
      <c r="A543" s="63" t="s">
        <v>973</v>
      </c>
      <c r="B543" s="68" t="s">
        <v>1355</v>
      </c>
      <c r="C543" s="68" t="s">
        <v>112</v>
      </c>
      <c r="D543" s="68" t="s">
        <v>113</v>
      </c>
      <c r="E543" s="64" t="s">
        <v>111</v>
      </c>
      <c r="F543" s="64" t="s">
        <v>111</v>
      </c>
      <c r="G543" s="62">
        <v>-2.2999999999999998</v>
      </c>
    </row>
    <row r="544" spans="1:7" ht="34.5">
      <c r="A544" s="63" t="s">
        <v>974</v>
      </c>
      <c r="B544" s="68" t="s">
        <v>1355</v>
      </c>
      <c r="C544" s="68" t="s">
        <v>112</v>
      </c>
      <c r="D544" s="68" t="s">
        <v>113</v>
      </c>
      <c r="E544" s="64" t="s">
        <v>111</v>
      </c>
      <c r="F544" s="64" t="s">
        <v>111</v>
      </c>
      <c r="G544" s="62">
        <v>-60</v>
      </c>
    </row>
    <row r="545" spans="1:7" ht="34.5">
      <c r="A545" s="63" t="s">
        <v>975</v>
      </c>
      <c r="B545" s="68" t="s">
        <v>1355</v>
      </c>
      <c r="C545" s="68" t="s">
        <v>112</v>
      </c>
      <c r="D545" s="68" t="s">
        <v>113</v>
      </c>
      <c r="E545" s="64" t="s">
        <v>111</v>
      </c>
      <c r="F545" s="64" t="s">
        <v>111</v>
      </c>
      <c r="G545" s="62">
        <v>-34.5</v>
      </c>
    </row>
    <row r="546" spans="1:7" ht="34.5">
      <c r="A546" s="63" t="s">
        <v>976</v>
      </c>
      <c r="B546" s="68" t="s">
        <v>1355</v>
      </c>
      <c r="C546" s="68" t="s">
        <v>112</v>
      </c>
      <c r="D546" s="68" t="s">
        <v>113</v>
      </c>
      <c r="E546" s="64" t="s">
        <v>111</v>
      </c>
      <c r="F546" s="64" t="s">
        <v>111</v>
      </c>
      <c r="G546" s="62">
        <v>-11</v>
      </c>
    </row>
    <row r="547" spans="1:7" ht="34.5">
      <c r="A547" s="63" t="s">
        <v>977</v>
      </c>
      <c r="B547" s="68" t="s">
        <v>1355</v>
      </c>
      <c r="C547" s="68" t="s">
        <v>112</v>
      </c>
      <c r="D547" s="68" t="s">
        <v>113</v>
      </c>
      <c r="E547" s="64" t="s">
        <v>111</v>
      </c>
      <c r="F547" s="64" t="s">
        <v>111</v>
      </c>
      <c r="G547" s="62">
        <v>-16.48</v>
      </c>
    </row>
    <row r="548" spans="1:7" ht="34.5">
      <c r="A548" s="63" t="s">
        <v>978</v>
      </c>
      <c r="B548" s="68" t="s">
        <v>1355</v>
      </c>
      <c r="C548" s="68" t="s">
        <v>112</v>
      </c>
      <c r="D548" s="68" t="s">
        <v>113</v>
      </c>
      <c r="E548" s="64" t="s">
        <v>111</v>
      </c>
      <c r="F548" s="64" t="s">
        <v>111</v>
      </c>
      <c r="G548" s="62">
        <v>-32.799999999999997</v>
      </c>
    </row>
    <row r="549" spans="1:7" ht="34.5">
      <c r="A549" s="63" t="s">
        <v>979</v>
      </c>
      <c r="B549" s="68" t="s">
        <v>1355</v>
      </c>
      <c r="C549" s="68" t="s">
        <v>112</v>
      </c>
      <c r="D549" s="68" t="s">
        <v>113</v>
      </c>
      <c r="E549" s="64" t="s">
        <v>111</v>
      </c>
      <c r="F549" s="64" t="s">
        <v>111</v>
      </c>
      <c r="G549" s="62">
        <v>-8.5</v>
      </c>
    </row>
    <row r="550" spans="1:7" ht="34.5">
      <c r="A550" s="63" t="s">
        <v>980</v>
      </c>
      <c r="B550" s="68" t="s">
        <v>1355</v>
      </c>
      <c r="C550" s="68" t="s">
        <v>112</v>
      </c>
      <c r="D550" s="68" t="s">
        <v>113</v>
      </c>
      <c r="E550" s="64" t="s">
        <v>111</v>
      </c>
      <c r="F550" s="64" t="s">
        <v>111</v>
      </c>
      <c r="G550" s="62">
        <v>-7.2</v>
      </c>
    </row>
    <row r="551" spans="1:7" ht="34.5">
      <c r="A551" s="63" t="s">
        <v>981</v>
      </c>
      <c r="B551" s="68" t="s">
        <v>1355</v>
      </c>
      <c r="C551" s="68" t="s">
        <v>112</v>
      </c>
      <c r="D551" s="68" t="s">
        <v>113</v>
      </c>
      <c r="E551" s="64" t="s">
        <v>111</v>
      </c>
      <c r="F551" s="64" t="s">
        <v>111</v>
      </c>
      <c r="G551" s="62">
        <v>-7.2</v>
      </c>
    </row>
    <row r="552" spans="1:7" ht="34.5">
      <c r="A552" s="63" t="s">
        <v>982</v>
      </c>
      <c r="B552" s="68" t="s">
        <v>1355</v>
      </c>
      <c r="C552" s="68" t="s">
        <v>112</v>
      </c>
      <c r="D552" s="68" t="s">
        <v>113</v>
      </c>
      <c r="E552" s="64" t="s">
        <v>111</v>
      </c>
      <c r="F552" s="64" t="s">
        <v>111</v>
      </c>
      <c r="G552" s="62">
        <v>-19.2</v>
      </c>
    </row>
    <row r="553" spans="1:7" ht="34.5">
      <c r="A553" s="63" t="s">
        <v>983</v>
      </c>
      <c r="B553" s="68" t="s">
        <v>1355</v>
      </c>
      <c r="C553" s="68" t="s">
        <v>112</v>
      </c>
      <c r="D553" s="68" t="s">
        <v>113</v>
      </c>
      <c r="E553" s="64" t="s">
        <v>111</v>
      </c>
      <c r="F553" s="64" t="s">
        <v>111</v>
      </c>
      <c r="G553" s="62">
        <v>-21</v>
      </c>
    </row>
    <row r="554" spans="1:7" ht="34.5">
      <c r="A554" s="63" t="s">
        <v>984</v>
      </c>
      <c r="B554" s="68" t="s">
        <v>1355</v>
      </c>
      <c r="C554" s="68" t="s">
        <v>112</v>
      </c>
      <c r="D554" s="68" t="s">
        <v>113</v>
      </c>
      <c r="E554" s="64" t="s">
        <v>111</v>
      </c>
      <c r="F554" s="64" t="s">
        <v>111</v>
      </c>
      <c r="G554" s="62">
        <v>-4.05</v>
      </c>
    </row>
    <row r="555" spans="1:7" ht="34.5">
      <c r="A555" s="63" t="s">
        <v>985</v>
      </c>
      <c r="B555" s="68" t="s">
        <v>1355</v>
      </c>
      <c r="C555" s="68" t="s">
        <v>112</v>
      </c>
      <c r="D555" s="68" t="s">
        <v>113</v>
      </c>
      <c r="E555" s="64" t="s">
        <v>111</v>
      </c>
      <c r="F555" s="64" t="s">
        <v>111</v>
      </c>
      <c r="G555" s="62">
        <v>-7.22</v>
      </c>
    </row>
    <row r="556" spans="1:7" ht="34.5">
      <c r="A556" s="63" t="s">
        <v>986</v>
      </c>
      <c r="B556" s="68" t="s">
        <v>1355</v>
      </c>
      <c r="C556" s="68" t="s">
        <v>112</v>
      </c>
      <c r="D556" s="68" t="s">
        <v>113</v>
      </c>
      <c r="E556" s="64" t="s">
        <v>111</v>
      </c>
      <c r="F556" s="64" t="s">
        <v>111</v>
      </c>
      <c r="G556" s="62">
        <v>-2</v>
      </c>
    </row>
    <row r="557" spans="1:7" ht="34.5">
      <c r="A557" s="63" t="s">
        <v>987</v>
      </c>
      <c r="B557" s="68" t="s">
        <v>1355</v>
      </c>
      <c r="C557" s="68" t="s">
        <v>112</v>
      </c>
      <c r="D557" s="68" t="s">
        <v>113</v>
      </c>
      <c r="E557" s="64" t="s">
        <v>111</v>
      </c>
      <c r="F557" s="64" t="s">
        <v>111</v>
      </c>
      <c r="G557" s="62">
        <v>-5</v>
      </c>
    </row>
    <row r="558" spans="1:7" ht="34.5">
      <c r="A558" s="63" t="s">
        <v>988</v>
      </c>
      <c r="B558" s="68" t="s">
        <v>1355</v>
      </c>
      <c r="C558" s="68" t="s">
        <v>112</v>
      </c>
      <c r="D558" s="68" t="s">
        <v>113</v>
      </c>
      <c r="E558" s="64" t="s">
        <v>111</v>
      </c>
      <c r="F558" s="64" t="s">
        <v>111</v>
      </c>
      <c r="G558" s="62">
        <v>-42</v>
      </c>
    </row>
    <row r="559" spans="1:7" ht="34.5">
      <c r="A559" s="63" t="s">
        <v>989</v>
      </c>
      <c r="B559" s="68" t="s">
        <v>1355</v>
      </c>
      <c r="C559" s="68" t="s">
        <v>112</v>
      </c>
      <c r="D559" s="68" t="s">
        <v>113</v>
      </c>
      <c r="E559" s="64" t="s">
        <v>111</v>
      </c>
      <c r="F559" s="64" t="s">
        <v>111</v>
      </c>
      <c r="G559" s="62">
        <v>-6.8</v>
      </c>
    </row>
    <row r="560" spans="1:7" ht="34.5">
      <c r="A560" s="63" t="s">
        <v>990</v>
      </c>
      <c r="B560" s="68" t="s">
        <v>1355</v>
      </c>
      <c r="C560" s="68" t="s">
        <v>112</v>
      </c>
      <c r="D560" s="68" t="s">
        <v>113</v>
      </c>
      <c r="E560" s="64" t="s">
        <v>111</v>
      </c>
      <c r="F560" s="64" t="s">
        <v>111</v>
      </c>
      <c r="G560" s="62">
        <v>-8.6</v>
      </c>
    </row>
    <row r="561" spans="1:7" ht="34.5">
      <c r="A561" s="63" t="s">
        <v>991</v>
      </c>
      <c r="B561" s="68" t="s">
        <v>1355</v>
      </c>
      <c r="C561" s="68" t="s">
        <v>112</v>
      </c>
      <c r="D561" s="68" t="s">
        <v>113</v>
      </c>
      <c r="E561" s="64" t="s">
        <v>111</v>
      </c>
      <c r="F561" s="64" t="s">
        <v>111</v>
      </c>
      <c r="G561" s="62">
        <v>-16.75</v>
      </c>
    </row>
    <row r="562" spans="1:7" ht="34.5">
      <c r="A562" s="63" t="s">
        <v>992</v>
      </c>
      <c r="B562" s="68" t="s">
        <v>1355</v>
      </c>
      <c r="C562" s="68" t="s">
        <v>112</v>
      </c>
      <c r="D562" s="68" t="s">
        <v>113</v>
      </c>
      <c r="E562" s="64" t="s">
        <v>111</v>
      </c>
      <c r="F562" s="64" t="s">
        <v>111</v>
      </c>
      <c r="G562" s="62">
        <v>-100</v>
      </c>
    </row>
    <row r="563" spans="1:7" ht="34.5">
      <c r="A563" s="63" t="s">
        <v>993</v>
      </c>
      <c r="B563" s="68" t="s">
        <v>1355</v>
      </c>
      <c r="C563" s="68" t="s">
        <v>112</v>
      </c>
      <c r="D563" s="68" t="s">
        <v>113</v>
      </c>
      <c r="E563" s="64" t="s">
        <v>111</v>
      </c>
      <c r="F563" s="64" t="s">
        <v>111</v>
      </c>
      <c r="G563" s="62">
        <v>-31.02</v>
      </c>
    </row>
    <row r="564" spans="1:7" ht="34.5">
      <c r="A564" s="63" t="s">
        <v>994</v>
      </c>
      <c r="B564" s="68" t="s">
        <v>1355</v>
      </c>
      <c r="C564" s="68" t="s">
        <v>112</v>
      </c>
      <c r="D564" s="68" t="s">
        <v>113</v>
      </c>
      <c r="E564" s="64" t="s">
        <v>111</v>
      </c>
      <c r="F564" s="64" t="s">
        <v>111</v>
      </c>
      <c r="G564" s="62">
        <v>-1.5</v>
      </c>
    </row>
    <row r="565" spans="1:7" ht="34.5">
      <c r="A565" s="63" t="s">
        <v>995</v>
      </c>
      <c r="B565" s="68" t="s">
        <v>1355</v>
      </c>
      <c r="C565" s="68" t="s">
        <v>112</v>
      </c>
      <c r="D565" s="68" t="s">
        <v>113</v>
      </c>
      <c r="E565" s="64" t="s">
        <v>111</v>
      </c>
      <c r="F565" s="64" t="s">
        <v>111</v>
      </c>
      <c r="G565" s="62">
        <v>-0.5</v>
      </c>
    </row>
    <row r="566" spans="1:7" ht="34.5">
      <c r="A566" s="63" t="s">
        <v>996</v>
      </c>
      <c r="B566" s="68" t="s">
        <v>1355</v>
      </c>
      <c r="C566" s="68" t="s">
        <v>112</v>
      </c>
      <c r="D566" s="68" t="s">
        <v>113</v>
      </c>
      <c r="E566" s="64" t="s">
        <v>111</v>
      </c>
      <c r="F566" s="64" t="s">
        <v>111</v>
      </c>
      <c r="G566" s="62">
        <v>-0.94</v>
      </c>
    </row>
    <row r="567" spans="1:7" ht="34.5">
      <c r="A567" s="63" t="s">
        <v>997</v>
      </c>
      <c r="B567" s="68" t="s">
        <v>1355</v>
      </c>
      <c r="C567" s="68" t="s">
        <v>112</v>
      </c>
      <c r="D567" s="68" t="s">
        <v>113</v>
      </c>
      <c r="E567" s="64" t="s">
        <v>111</v>
      </c>
      <c r="F567" s="64" t="s">
        <v>111</v>
      </c>
      <c r="G567" s="62">
        <v>-0.6</v>
      </c>
    </row>
    <row r="568" spans="1:7" ht="34.5">
      <c r="A568" s="63" t="s">
        <v>998</v>
      </c>
      <c r="B568" s="68" t="s">
        <v>1355</v>
      </c>
      <c r="C568" s="68" t="s">
        <v>112</v>
      </c>
      <c r="D568" s="68" t="s">
        <v>113</v>
      </c>
      <c r="E568" s="64" t="s">
        <v>111</v>
      </c>
      <c r="F568" s="64" t="s">
        <v>111</v>
      </c>
      <c r="G568" s="62">
        <v>-8.25</v>
      </c>
    </row>
    <row r="569" spans="1:7" ht="34.5">
      <c r="A569" s="63" t="s">
        <v>999</v>
      </c>
      <c r="B569" s="68" t="s">
        <v>1355</v>
      </c>
      <c r="C569" s="68" t="s">
        <v>112</v>
      </c>
      <c r="D569" s="68" t="s">
        <v>113</v>
      </c>
      <c r="E569" s="64" t="s">
        <v>111</v>
      </c>
      <c r="F569" s="64" t="s">
        <v>111</v>
      </c>
      <c r="G569" s="62">
        <v>-10.3</v>
      </c>
    </row>
    <row r="570" spans="1:7" ht="34.5">
      <c r="A570" s="63" t="s">
        <v>1000</v>
      </c>
      <c r="B570" s="68" t="s">
        <v>1355</v>
      </c>
      <c r="C570" s="68" t="s">
        <v>112</v>
      </c>
      <c r="D570" s="68" t="s">
        <v>113</v>
      </c>
      <c r="E570" s="64" t="s">
        <v>111</v>
      </c>
      <c r="F570" s="64" t="s">
        <v>111</v>
      </c>
      <c r="G570" s="62">
        <v>-6</v>
      </c>
    </row>
    <row r="571" spans="1:7" ht="34.5">
      <c r="A571" s="63" t="s">
        <v>1001</v>
      </c>
      <c r="B571" s="68" t="s">
        <v>1355</v>
      </c>
      <c r="C571" s="68" t="s">
        <v>112</v>
      </c>
      <c r="D571" s="68" t="s">
        <v>113</v>
      </c>
      <c r="E571" s="64" t="s">
        <v>111</v>
      </c>
      <c r="F571" s="64" t="s">
        <v>111</v>
      </c>
      <c r="G571" s="62">
        <v>-12</v>
      </c>
    </row>
    <row r="572" spans="1:7" ht="34.5">
      <c r="A572" s="63" t="s">
        <v>1002</v>
      </c>
      <c r="B572" s="68" t="s">
        <v>1355</v>
      </c>
      <c r="C572" s="68" t="s">
        <v>112</v>
      </c>
      <c r="D572" s="68" t="s">
        <v>113</v>
      </c>
      <c r="E572" s="64" t="s">
        <v>111</v>
      </c>
      <c r="F572" s="64" t="s">
        <v>111</v>
      </c>
      <c r="G572" s="62">
        <v>-6.52</v>
      </c>
    </row>
    <row r="573" spans="1:7" ht="34.5">
      <c r="A573" s="63" t="s">
        <v>1003</v>
      </c>
      <c r="B573" s="68" t="s">
        <v>1355</v>
      </c>
      <c r="C573" s="68" t="s">
        <v>112</v>
      </c>
      <c r="D573" s="68" t="s">
        <v>113</v>
      </c>
      <c r="E573" s="64" t="s">
        <v>111</v>
      </c>
      <c r="F573" s="64" t="s">
        <v>111</v>
      </c>
      <c r="G573" s="62">
        <v>-5.78</v>
      </c>
    </row>
    <row r="574" spans="1:7" ht="34.5">
      <c r="A574" s="63" t="s">
        <v>1004</v>
      </c>
      <c r="B574" s="68" t="s">
        <v>1355</v>
      </c>
      <c r="C574" s="68" t="s">
        <v>112</v>
      </c>
      <c r="D574" s="68" t="s">
        <v>113</v>
      </c>
      <c r="E574" s="64" t="s">
        <v>111</v>
      </c>
      <c r="F574" s="64" t="s">
        <v>111</v>
      </c>
      <c r="G574" s="62">
        <v>-4.8</v>
      </c>
    </row>
    <row r="575" spans="1:7" ht="34.5">
      <c r="A575" s="63" t="s">
        <v>1005</v>
      </c>
      <c r="B575" s="68" t="s">
        <v>1355</v>
      </c>
      <c r="C575" s="68" t="s">
        <v>112</v>
      </c>
      <c r="D575" s="68" t="s">
        <v>113</v>
      </c>
      <c r="E575" s="64" t="s">
        <v>111</v>
      </c>
      <c r="F575" s="64" t="s">
        <v>111</v>
      </c>
      <c r="G575" s="62">
        <v>-9.6</v>
      </c>
    </row>
    <row r="576" spans="1:7" ht="34.5">
      <c r="A576" s="63" t="s">
        <v>1006</v>
      </c>
      <c r="B576" s="68" t="s">
        <v>1355</v>
      </c>
      <c r="C576" s="68" t="s">
        <v>112</v>
      </c>
      <c r="D576" s="68" t="s">
        <v>113</v>
      </c>
      <c r="E576" s="64" t="s">
        <v>111</v>
      </c>
      <c r="F576" s="64" t="s">
        <v>111</v>
      </c>
      <c r="G576" s="62">
        <v>-2.5</v>
      </c>
    </row>
    <row r="577" spans="1:7" ht="34.5">
      <c r="A577" s="63" t="s">
        <v>1007</v>
      </c>
      <c r="B577" s="68" t="s">
        <v>1355</v>
      </c>
      <c r="C577" s="68" t="s">
        <v>112</v>
      </c>
      <c r="D577" s="68" t="s">
        <v>113</v>
      </c>
      <c r="E577" s="64" t="s">
        <v>111</v>
      </c>
      <c r="F577" s="64" t="s">
        <v>111</v>
      </c>
      <c r="G577" s="62">
        <v>-10</v>
      </c>
    </row>
    <row r="578" spans="1:7" ht="34.5">
      <c r="A578" s="63" t="s">
        <v>1008</v>
      </c>
      <c r="B578" s="68" t="s">
        <v>1355</v>
      </c>
      <c r="C578" s="68" t="s">
        <v>112</v>
      </c>
      <c r="D578" s="68" t="s">
        <v>113</v>
      </c>
      <c r="E578" s="64" t="s">
        <v>111</v>
      </c>
      <c r="F578" s="64" t="s">
        <v>111</v>
      </c>
      <c r="G578" s="62">
        <v>-2.5</v>
      </c>
    </row>
    <row r="579" spans="1:7" ht="34.5">
      <c r="A579" s="63" t="s">
        <v>1009</v>
      </c>
      <c r="B579" s="68" t="s">
        <v>1355</v>
      </c>
      <c r="C579" s="68" t="s">
        <v>112</v>
      </c>
      <c r="D579" s="68" t="s">
        <v>113</v>
      </c>
      <c r="E579" s="64" t="s">
        <v>111</v>
      </c>
      <c r="F579" s="64" t="s">
        <v>111</v>
      </c>
      <c r="G579" s="62">
        <v>-46</v>
      </c>
    </row>
    <row r="580" spans="1:7" ht="34.5">
      <c r="A580" s="63" t="s">
        <v>1010</v>
      </c>
      <c r="B580" s="68" t="s">
        <v>1355</v>
      </c>
      <c r="C580" s="68" t="s">
        <v>112</v>
      </c>
      <c r="D580" s="68" t="s">
        <v>113</v>
      </c>
      <c r="E580" s="64" t="s">
        <v>111</v>
      </c>
      <c r="F580" s="64" t="s">
        <v>111</v>
      </c>
      <c r="G580" s="62">
        <v>-2</v>
      </c>
    </row>
    <row r="581" spans="1:7" ht="34.5">
      <c r="A581" s="63" t="s">
        <v>1011</v>
      </c>
      <c r="B581" s="68" t="s">
        <v>1355</v>
      </c>
      <c r="C581" s="68" t="s">
        <v>112</v>
      </c>
      <c r="D581" s="68" t="s">
        <v>113</v>
      </c>
      <c r="E581" s="64" t="s">
        <v>111</v>
      </c>
      <c r="F581" s="64" t="s">
        <v>111</v>
      </c>
      <c r="G581" s="62">
        <v>-43.2</v>
      </c>
    </row>
    <row r="582" spans="1:7" ht="34.5">
      <c r="A582" s="63" t="s">
        <v>1012</v>
      </c>
      <c r="B582" s="68" t="s">
        <v>1355</v>
      </c>
      <c r="C582" s="68" t="s">
        <v>112</v>
      </c>
      <c r="D582" s="68" t="s">
        <v>113</v>
      </c>
      <c r="E582" s="64" t="s">
        <v>111</v>
      </c>
      <c r="F582" s="64" t="s">
        <v>111</v>
      </c>
      <c r="G582" s="62">
        <v>-5</v>
      </c>
    </row>
    <row r="583" spans="1:7" ht="34.5">
      <c r="A583" s="63" t="s">
        <v>1013</v>
      </c>
      <c r="B583" s="68" t="s">
        <v>1355</v>
      </c>
      <c r="C583" s="68" t="s">
        <v>112</v>
      </c>
      <c r="D583" s="68" t="s">
        <v>113</v>
      </c>
      <c r="E583" s="64" t="s">
        <v>111</v>
      </c>
      <c r="F583" s="64" t="s">
        <v>111</v>
      </c>
      <c r="G583" s="62">
        <v>-75.8</v>
      </c>
    </row>
    <row r="584" spans="1:7" ht="34.5">
      <c r="A584" s="63" t="s">
        <v>1014</v>
      </c>
      <c r="B584" s="68" t="s">
        <v>1355</v>
      </c>
      <c r="C584" s="68" t="s">
        <v>112</v>
      </c>
      <c r="D584" s="68" t="s">
        <v>113</v>
      </c>
      <c r="E584" s="64" t="s">
        <v>111</v>
      </c>
      <c r="F584" s="64" t="s">
        <v>111</v>
      </c>
      <c r="G584" s="62">
        <v>-5.16</v>
      </c>
    </row>
    <row r="585" spans="1:7" ht="34.5">
      <c r="A585" s="63" t="s">
        <v>1015</v>
      </c>
      <c r="B585" s="68" t="s">
        <v>1355</v>
      </c>
      <c r="C585" s="68" t="s">
        <v>112</v>
      </c>
      <c r="D585" s="68" t="s">
        <v>113</v>
      </c>
      <c r="E585" s="64" t="s">
        <v>111</v>
      </c>
      <c r="F585" s="64" t="s">
        <v>111</v>
      </c>
      <c r="G585" s="62">
        <v>-3</v>
      </c>
    </row>
    <row r="586" spans="1:7" ht="34.5">
      <c r="A586" s="63" t="s">
        <v>1016</v>
      </c>
      <c r="B586" s="68" t="s">
        <v>1355</v>
      </c>
      <c r="C586" s="68" t="s">
        <v>112</v>
      </c>
      <c r="D586" s="68" t="s">
        <v>113</v>
      </c>
      <c r="E586" s="64" t="s">
        <v>111</v>
      </c>
      <c r="F586" s="64" t="s">
        <v>111</v>
      </c>
      <c r="G586" s="62">
        <v>-18</v>
      </c>
    </row>
    <row r="587" spans="1:7" ht="34.5">
      <c r="A587" s="63" t="s">
        <v>1017</v>
      </c>
      <c r="B587" s="68" t="s">
        <v>1355</v>
      </c>
      <c r="C587" s="68" t="s">
        <v>112</v>
      </c>
      <c r="D587" s="68" t="s">
        <v>113</v>
      </c>
      <c r="E587" s="64" t="s">
        <v>111</v>
      </c>
      <c r="F587" s="64" t="s">
        <v>111</v>
      </c>
      <c r="G587" s="62">
        <v>-3</v>
      </c>
    </row>
    <row r="588" spans="1:7" ht="34.5">
      <c r="A588" s="63" t="s">
        <v>1018</v>
      </c>
      <c r="B588" s="68" t="s">
        <v>1355</v>
      </c>
      <c r="C588" s="68" t="s">
        <v>112</v>
      </c>
      <c r="D588" s="68" t="s">
        <v>113</v>
      </c>
      <c r="E588" s="64" t="s">
        <v>111</v>
      </c>
      <c r="F588" s="64" t="s">
        <v>111</v>
      </c>
      <c r="G588" s="62">
        <v>-9.75</v>
      </c>
    </row>
    <row r="589" spans="1:7" ht="34.5">
      <c r="A589" s="63" t="s">
        <v>1019</v>
      </c>
      <c r="B589" s="68" t="s">
        <v>1355</v>
      </c>
      <c r="C589" s="68" t="s">
        <v>112</v>
      </c>
      <c r="D589" s="68" t="s">
        <v>113</v>
      </c>
      <c r="E589" s="64" t="s">
        <v>111</v>
      </c>
      <c r="F589" s="64" t="s">
        <v>111</v>
      </c>
      <c r="G589" s="62">
        <v>-1.62</v>
      </c>
    </row>
    <row r="590" spans="1:7" ht="34.5">
      <c r="A590" s="63" t="s">
        <v>1020</v>
      </c>
      <c r="B590" s="68" t="s">
        <v>1355</v>
      </c>
      <c r="C590" s="68" t="s">
        <v>112</v>
      </c>
      <c r="D590" s="68" t="s">
        <v>113</v>
      </c>
      <c r="E590" s="64" t="s">
        <v>111</v>
      </c>
      <c r="F590" s="64" t="s">
        <v>111</v>
      </c>
      <c r="G590" s="62">
        <v>-11.16</v>
      </c>
    </row>
    <row r="591" spans="1:7" ht="34.5">
      <c r="A591" s="63" t="s">
        <v>1021</v>
      </c>
      <c r="B591" s="68" t="s">
        <v>1355</v>
      </c>
      <c r="C591" s="68" t="s">
        <v>112</v>
      </c>
      <c r="D591" s="68" t="s">
        <v>113</v>
      </c>
      <c r="E591" s="64" t="s">
        <v>111</v>
      </c>
      <c r="F591" s="64" t="s">
        <v>111</v>
      </c>
      <c r="G591" s="62">
        <v>-1.6</v>
      </c>
    </row>
    <row r="592" spans="1:7" ht="34.5">
      <c r="A592" s="63" t="s">
        <v>1022</v>
      </c>
      <c r="B592" s="68" t="s">
        <v>1355</v>
      </c>
      <c r="C592" s="68" t="s">
        <v>112</v>
      </c>
      <c r="D592" s="68" t="s">
        <v>113</v>
      </c>
      <c r="E592" s="64" t="s">
        <v>111</v>
      </c>
      <c r="F592" s="64" t="s">
        <v>111</v>
      </c>
      <c r="G592" s="62">
        <v>-25.2</v>
      </c>
    </row>
    <row r="593" spans="1:7" ht="34.5">
      <c r="A593" s="63" t="s">
        <v>1023</v>
      </c>
      <c r="B593" s="68" t="s">
        <v>1355</v>
      </c>
      <c r="C593" s="68" t="s">
        <v>112</v>
      </c>
      <c r="D593" s="68" t="s">
        <v>113</v>
      </c>
      <c r="E593" s="64" t="s">
        <v>111</v>
      </c>
      <c r="F593" s="64" t="s">
        <v>111</v>
      </c>
      <c r="G593" s="62">
        <v>-46.3</v>
      </c>
    </row>
    <row r="594" spans="1:7" ht="34.5">
      <c r="A594" s="63" t="s">
        <v>1024</v>
      </c>
      <c r="B594" s="68" t="s">
        <v>1355</v>
      </c>
      <c r="C594" s="68" t="s">
        <v>112</v>
      </c>
      <c r="D594" s="68" t="s">
        <v>113</v>
      </c>
      <c r="E594" s="64" t="s">
        <v>111</v>
      </c>
      <c r="F594" s="64" t="s">
        <v>111</v>
      </c>
      <c r="G594" s="62">
        <v>-16.05</v>
      </c>
    </row>
    <row r="595" spans="1:7" ht="34.5">
      <c r="A595" s="63" t="s">
        <v>1025</v>
      </c>
      <c r="B595" s="68" t="s">
        <v>1355</v>
      </c>
      <c r="C595" s="68" t="s">
        <v>112</v>
      </c>
      <c r="D595" s="68" t="s">
        <v>113</v>
      </c>
      <c r="E595" s="64" t="s">
        <v>111</v>
      </c>
      <c r="F595" s="64" t="s">
        <v>111</v>
      </c>
      <c r="G595" s="62">
        <v>-6.5</v>
      </c>
    </row>
    <row r="596" spans="1:7" ht="34.5">
      <c r="A596" s="63" t="s">
        <v>1026</v>
      </c>
      <c r="B596" s="68" t="s">
        <v>1355</v>
      </c>
      <c r="C596" s="68" t="s">
        <v>112</v>
      </c>
      <c r="D596" s="68" t="s">
        <v>113</v>
      </c>
      <c r="E596" s="64" t="s">
        <v>111</v>
      </c>
      <c r="F596" s="64" t="s">
        <v>111</v>
      </c>
      <c r="G596" s="62">
        <v>-2</v>
      </c>
    </row>
    <row r="597" spans="1:7" ht="34.5">
      <c r="A597" s="63" t="s">
        <v>1027</v>
      </c>
      <c r="B597" s="68" t="s">
        <v>1355</v>
      </c>
      <c r="C597" s="68" t="s">
        <v>112</v>
      </c>
      <c r="D597" s="68" t="s">
        <v>113</v>
      </c>
      <c r="E597" s="64" t="s">
        <v>111</v>
      </c>
      <c r="F597" s="64" t="s">
        <v>111</v>
      </c>
      <c r="G597" s="62">
        <v>-43.2</v>
      </c>
    </row>
    <row r="598" spans="1:7" ht="34.5">
      <c r="A598" s="63" t="s">
        <v>1028</v>
      </c>
      <c r="B598" s="68" t="s">
        <v>1355</v>
      </c>
      <c r="C598" s="68" t="s">
        <v>112</v>
      </c>
      <c r="D598" s="68" t="s">
        <v>113</v>
      </c>
      <c r="E598" s="64" t="s">
        <v>111</v>
      </c>
      <c r="F598" s="64" t="s">
        <v>111</v>
      </c>
      <c r="G598" s="62">
        <v>-19.649999999999999</v>
      </c>
    </row>
    <row r="599" spans="1:7" ht="34.5">
      <c r="A599" s="63" t="s">
        <v>1029</v>
      </c>
      <c r="B599" s="68" t="s">
        <v>1355</v>
      </c>
      <c r="C599" s="68" t="s">
        <v>112</v>
      </c>
      <c r="D599" s="68" t="s">
        <v>113</v>
      </c>
      <c r="E599" s="64" t="s">
        <v>111</v>
      </c>
      <c r="F599" s="64" t="s">
        <v>111</v>
      </c>
      <c r="G599" s="62">
        <v>-35.5</v>
      </c>
    </row>
    <row r="600" spans="1:7" ht="34.5">
      <c r="A600" s="63" t="s">
        <v>1030</v>
      </c>
      <c r="B600" s="68" t="s">
        <v>1355</v>
      </c>
      <c r="C600" s="68" t="s">
        <v>112</v>
      </c>
      <c r="D600" s="68" t="s">
        <v>113</v>
      </c>
      <c r="E600" s="64" t="s">
        <v>111</v>
      </c>
      <c r="F600" s="64" t="s">
        <v>111</v>
      </c>
      <c r="G600" s="62">
        <v>-35.799999999999997</v>
      </c>
    </row>
    <row r="601" spans="1:7" ht="34.5">
      <c r="A601" s="63" t="s">
        <v>1031</v>
      </c>
      <c r="B601" s="68" t="s">
        <v>1355</v>
      </c>
      <c r="C601" s="68" t="s">
        <v>112</v>
      </c>
      <c r="D601" s="68" t="s">
        <v>113</v>
      </c>
      <c r="E601" s="64" t="s">
        <v>111</v>
      </c>
      <c r="F601" s="64" t="s">
        <v>111</v>
      </c>
      <c r="G601" s="62">
        <v>-4.8</v>
      </c>
    </row>
    <row r="602" spans="1:7" ht="34.5">
      <c r="A602" s="63" t="s">
        <v>1032</v>
      </c>
      <c r="B602" s="68" t="s">
        <v>1355</v>
      </c>
      <c r="C602" s="68" t="s">
        <v>112</v>
      </c>
      <c r="D602" s="68" t="s">
        <v>113</v>
      </c>
      <c r="E602" s="64" t="s">
        <v>111</v>
      </c>
      <c r="F602" s="64" t="s">
        <v>111</v>
      </c>
      <c r="G602" s="62">
        <v>-19.5</v>
      </c>
    </row>
    <row r="603" spans="1:7" ht="34.5">
      <c r="A603" s="63" t="s">
        <v>1033</v>
      </c>
      <c r="B603" s="68" t="s">
        <v>1355</v>
      </c>
      <c r="C603" s="68" t="s">
        <v>112</v>
      </c>
      <c r="D603" s="68" t="s">
        <v>113</v>
      </c>
      <c r="E603" s="64" t="s">
        <v>111</v>
      </c>
      <c r="F603" s="64" t="s">
        <v>111</v>
      </c>
      <c r="G603" s="62">
        <v>-34.56</v>
      </c>
    </row>
    <row r="604" spans="1:7" ht="34.5">
      <c r="A604" s="63" t="s">
        <v>1034</v>
      </c>
      <c r="B604" s="68" t="s">
        <v>1355</v>
      </c>
      <c r="C604" s="68" t="s">
        <v>112</v>
      </c>
      <c r="D604" s="68" t="s">
        <v>113</v>
      </c>
      <c r="E604" s="64" t="s">
        <v>111</v>
      </c>
      <c r="F604" s="64" t="s">
        <v>111</v>
      </c>
      <c r="G604" s="62">
        <v>-17.100000000000001</v>
      </c>
    </row>
    <row r="605" spans="1:7" ht="34.5">
      <c r="A605" s="63" t="s">
        <v>1035</v>
      </c>
      <c r="B605" s="68" t="s">
        <v>1355</v>
      </c>
      <c r="C605" s="68" t="s">
        <v>112</v>
      </c>
      <c r="D605" s="68" t="s">
        <v>113</v>
      </c>
      <c r="E605" s="64" t="s">
        <v>111</v>
      </c>
      <c r="F605" s="64" t="s">
        <v>111</v>
      </c>
      <c r="G605" s="62">
        <v>-0.2</v>
      </c>
    </row>
    <row r="606" spans="1:7" ht="34.5">
      <c r="A606" s="63" t="s">
        <v>1036</v>
      </c>
      <c r="B606" s="68" t="s">
        <v>1355</v>
      </c>
      <c r="C606" s="68" t="s">
        <v>112</v>
      </c>
      <c r="D606" s="68" t="s">
        <v>113</v>
      </c>
      <c r="E606" s="64" t="s">
        <v>111</v>
      </c>
      <c r="F606" s="64" t="s">
        <v>111</v>
      </c>
      <c r="G606" s="62">
        <v>-12.78</v>
      </c>
    </row>
    <row r="607" spans="1:7" ht="34.5">
      <c r="A607" s="63" t="s">
        <v>1037</v>
      </c>
      <c r="B607" s="68" t="s">
        <v>1355</v>
      </c>
      <c r="C607" s="68" t="s">
        <v>112</v>
      </c>
      <c r="D607" s="68" t="s">
        <v>113</v>
      </c>
      <c r="E607" s="64" t="s">
        <v>111</v>
      </c>
      <c r="F607" s="64" t="s">
        <v>111</v>
      </c>
      <c r="G607" s="62">
        <v>-45.5</v>
      </c>
    </row>
    <row r="608" spans="1:7" ht="34.5">
      <c r="A608" s="63" t="s">
        <v>1038</v>
      </c>
      <c r="B608" s="68" t="s">
        <v>1355</v>
      </c>
      <c r="C608" s="68" t="s">
        <v>112</v>
      </c>
      <c r="D608" s="68" t="s">
        <v>113</v>
      </c>
      <c r="E608" s="64" t="s">
        <v>111</v>
      </c>
      <c r="F608" s="64" t="s">
        <v>111</v>
      </c>
      <c r="G608" s="62">
        <v>-18.7</v>
      </c>
    </row>
    <row r="609" spans="1:7" ht="34.5">
      <c r="A609" s="63" t="s">
        <v>1039</v>
      </c>
      <c r="B609" s="68" t="s">
        <v>1355</v>
      </c>
      <c r="C609" s="68" t="s">
        <v>112</v>
      </c>
      <c r="D609" s="68" t="s">
        <v>113</v>
      </c>
      <c r="E609" s="64" t="s">
        <v>111</v>
      </c>
      <c r="F609" s="64" t="s">
        <v>111</v>
      </c>
      <c r="G609" s="62">
        <v>-24.6</v>
      </c>
    </row>
    <row r="610" spans="1:7" ht="34.5">
      <c r="A610" s="63" t="s">
        <v>1040</v>
      </c>
      <c r="B610" s="68" t="s">
        <v>1355</v>
      </c>
      <c r="C610" s="68" t="s">
        <v>112</v>
      </c>
      <c r="D610" s="68" t="s">
        <v>113</v>
      </c>
      <c r="E610" s="64" t="s">
        <v>111</v>
      </c>
      <c r="F610" s="64" t="s">
        <v>111</v>
      </c>
      <c r="G610" s="62">
        <v>-30.36</v>
      </c>
    </row>
    <row r="611" spans="1:7" ht="34.5">
      <c r="A611" s="63" t="s">
        <v>1041</v>
      </c>
      <c r="B611" s="68" t="s">
        <v>1355</v>
      </c>
      <c r="C611" s="68" t="s">
        <v>112</v>
      </c>
      <c r="D611" s="68" t="s">
        <v>113</v>
      </c>
      <c r="E611" s="64" t="s">
        <v>111</v>
      </c>
      <c r="F611" s="64" t="s">
        <v>111</v>
      </c>
      <c r="G611" s="62">
        <v>-4.5599999999999996</v>
      </c>
    </row>
    <row r="612" spans="1:7" ht="34.5">
      <c r="A612" s="63" t="s">
        <v>1042</v>
      </c>
      <c r="B612" s="68" t="s">
        <v>1355</v>
      </c>
      <c r="C612" s="68" t="s">
        <v>112</v>
      </c>
      <c r="D612" s="68" t="s">
        <v>113</v>
      </c>
      <c r="E612" s="64" t="s">
        <v>111</v>
      </c>
      <c r="F612" s="64" t="s">
        <v>111</v>
      </c>
      <c r="G612" s="62">
        <v>-70.5</v>
      </c>
    </row>
    <row r="613" spans="1:7" ht="34.5">
      <c r="A613" s="63" t="s">
        <v>1043</v>
      </c>
      <c r="B613" s="68" t="s">
        <v>1355</v>
      </c>
      <c r="C613" s="68" t="s">
        <v>112</v>
      </c>
      <c r="D613" s="68" t="s">
        <v>113</v>
      </c>
      <c r="E613" s="64" t="s">
        <v>111</v>
      </c>
      <c r="F613" s="64" t="s">
        <v>111</v>
      </c>
      <c r="G613" s="62">
        <v>-37.5</v>
      </c>
    </row>
    <row r="614" spans="1:7" ht="34.5">
      <c r="A614" s="63" t="s">
        <v>1044</v>
      </c>
      <c r="B614" s="68" t="s">
        <v>1355</v>
      </c>
      <c r="C614" s="68" t="s">
        <v>112</v>
      </c>
      <c r="D614" s="68" t="s">
        <v>113</v>
      </c>
      <c r="E614" s="64" t="s">
        <v>111</v>
      </c>
      <c r="F614" s="64" t="s">
        <v>111</v>
      </c>
      <c r="G614" s="62">
        <v>-1.75</v>
      </c>
    </row>
    <row r="615" spans="1:7" ht="34.5">
      <c r="A615" s="63" t="s">
        <v>1045</v>
      </c>
      <c r="B615" s="68" t="s">
        <v>1355</v>
      </c>
      <c r="C615" s="68" t="s">
        <v>112</v>
      </c>
      <c r="D615" s="68" t="s">
        <v>113</v>
      </c>
      <c r="E615" s="64" t="s">
        <v>111</v>
      </c>
      <c r="F615" s="64" t="s">
        <v>111</v>
      </c>
      <c r="G615" s="62">
        <v>-45.65</v>
      </c>
    </row>
    <row r="616" spans="1:7" ht="34.5">
      <c r="A616" s="63" t="s">
        <v>1046</v>
      </c>
      <c r="B616" s="68" t="s">
        <v>1355</v>
      </c>
      <c r="C616" s="68" t="s">
        <v>112</v>
      </c>
      <c r="D616" s="68" t="s">
        <v>113</v>
      </c>
      <c r="E616" s="64" t="s">
        <v>111</v>
      </c>
      <c r="F616" s="64" t="s">
        <v>111</v>
      </c>
      <c r="G616" s="62">
        <v>-0.6</v>
      </c>
    </row>
    <row r="617" spans="1:7" ht="34.5">
      <c r="A617" s="63" t="s">
        <v>1047</v>
      </c>
      <c r="B617" s="68" t="s">
        <v>1355</v>
      </c>
      <c r="C617" s="68" t="s">
        <v>112</v>
      </c>
      <c r="D617" s="68" t="s">
        <v>113</v>
      </c>
      <c r="E617" s="64" t="s">
        <v>111</v>
      </c>
      <c r="F617" s="64" t="s">
        <v>111</v>
      </c>
      <c r="G617" s="62">
        <v>-6.78</v>
      </c>
    </row>
    <row r="618" spans="1:7" ht="34.5">
      <c r="A618" s="63" t="s">
        <v>1048</v>
      </c>
      <c r="B618" s="68" t="s">
        <v>1355</v>
      </c>
      <c r="C618" s="68" t="s">
        <v>112</v>
      </c>
      <c r="D618" s="68" t="s">
        <v>113</v>
      </c>
      <c r="E618" s="64" t="s">
        <v>111</v>
      </c>
      <c r="F618" s="64" t="s">
        <v>111</v>
      </c>
      <c r="G618" s="62">
        <v>-1.2</v>
      </c>
    </row>
    <row r="619" spans="1:7" ht="34.5">
      <c r="A619" s="63" t="s">
        <v>1049</v>
      </c>
      <c r="B619" s="68" t="s">
        <v>1355</v>
      </c>
      <c r="C619" s="68" t="s">
        <v>112</v>
      </c>
      <c r="D619" s="68" t="s">
        <v>113</v>
      </c>
      <c r="E619" s="64" t="s">
        <v>111</v>
      </c>
      <c r="F619" s="64" t="s">
        <v>111</v>
      </c>
      <c r="G619" s="62">
        <v>-46.3</v>
      </c>
    </row>
    <row r="620" spans="1:7" ht="34.5">
      <c r="A620" s="63" t="s">
        <v>1050</v>
      </c>
      <c r="B620" s="68" t="s">
        <v>1355</v>
      </c>
      <c r="C620" s="68" t="s">
        <v>112</v>
      </c>
      <c r="D620" s="68" t="s">
        <v>113</v>
      </c>
      <c r="E620" s="64" t="s">
        <v>111</v>
      </c>
      <c r="F620" s="64" t="s">
        <v>111</v>
      </c>
      <c r="G620" s="62">
        <v>-3.1</v>
      </c>
    </row>
    <row r="621" spans="1:7" ht="34.5">
      <c r="A621" s="63" t="s">
        <v>1051</v>
      </c>
      <c r="B621" s="68" t="s">
        <v>1355</v>
      </c>
      <c r="C621" s="68" t="s">
        <v>112</v>
      </c>
      <c r="D621" s="68" t="s">
        <v>113</v>
      </c>
      <c r="E621" s="64" t="s">
        <v>111</v>
      </c>
      <c r="F621" s="64" t="s">
        <v>111</v>
      </c>
      <c r="G621" s="62">
        <v>-4</v>
      </c>
    </row>
    <row r="622" spans="1:7" ht="34.5">
      <c r="A622" s="63" t="s">
        <v>1052</v>
      </c>
      <c r="B622" s="68" t="s">
        <v>1355</v>
      </c>
      <c r="C622" s="68" t="s">
        <v>112</v>
      </c>
      <c r="D622" s="68" t="s">
        <v>113</v>
      </c>
      <c r="E622" s="64" t="s">
        <v>111</v>
      </c>
      <c r="F622" s="64" t="s">
        <v>111</v>
      </c>
      <c r="G622" s="62">
        <v>-36.75</v>
      </c>
    </row>
    <row r="623" spans="1:7" ht="34.5">
      <c r="A623" s="63" t="s">
        <v>1053</v>
      </c>
      <c r="B623" s="68" t="s">
        <v>1355</v>
      </c>
      <c r="C623" s="68" t="s">
        <v>112</v>
      </c>
      <c r="D623" s="68" t="s">
        <v>113</v>
      </c>
      <c r="E623" s="64" t="s">
        <v>111</v>
      </c>
      <c r="F623" s="64" t="s">
        <v>111</v>
      </c>
      <c r="G623" s="62">
        <v>-10.7</v>
      </c>
    </row>
    <row r="624" spans="1:7" ht="34.5">
      <c r="A624" s="63" t="s">
        <v>1054</v>
      </c>
      <c r="B624" s="68" t="s">
        <v>1355</v>
      </c>
      <c r="C624" s="68" t="s">
        <v>112</v>
      </c>
      <c r="D624" s="68" t="s">
        <v>113</v>
      </c>
      <c r="E624" s="64" t="s">
        <v>111</v>
      </c>
      <c r="F624" s="64" t="s">
        <v>111</v>
      </c>
      <c r="G624" s="62">
        <v>-9.6</v>
      </c>
    </row>
    <row r="625" spans="1:7" ht="34.5">
      <c r="A625" s="63" t="s">
        <v>1055</v>
      </c>
      <c r="B625" s="68" t="s">
        <v>1355</v>
      </c>
      <c r="C625" s="68" t="s">
        <v>112</v>
      </c>
      <c r="D625" s="68" t="s">
        <v>113</v>
      </c>
      <c r="E625" s="64" t="s">
        <v>111</v>
      </c>
      <c r="F625" s="64" t="s">
        <v>111</v>
      </c>
      <c r="G625" s="62">
        <v>-9.65</v>
      </c>
    </row>
    <row r="626" spans="1:7" ht="34.5">
      <c r="A626" s="63" t="s">
        <v>1056</v>
      </c>
      <c r="B626" s="68" t="s">
        <v>1355</v>
      </c>
      <c r="C626" s="68" t="s">
        <v>112</v>
      </c>
      <c r="D626" s="68" t="s">
        <v>113</v>
      </c>
      <c r="E626" s="64" t="s">
        <v>111</v>
      </c>
      <c r="F626" s="64" t="s">
        <v>111</v>
      </c>
      <c r="G626" s="62">
        <v>-138</v>
      </c>
    </row>
    <row r="627" spans="1:7" ht="34.5">
      <c r="A627" s="63" t="s">
        <v>1057</v>
      </c>
      <c r="B627" s="68" t="s">
        <v>1355</v>
      </c>
      <c r="C627" s="68" t="s">
        <v>112</v>
      </c>
      <c r="D627" s="68" t="s">
        <v>113</v>
      </c>
      <c r="E627" s="64" t="s">
        <v>111</v>
      </c>
      <c r="F627" s="64" t="s">
        <v>111</v>
      </c>
      <c r="G627" s="62">
        <v>-0.7</v>
      </c>
    </row>
    <row r="628" spans="1:7" ht="34.5">
      <c r="A628" s="63" t="s">
        <v>1058</v>
      </c>
      <c r="B628" s="68" t="s">
        <v>1355</v>
      </c>
      <c r="C628" s="68" t="s">
        <v>112</v>
      </c>
      <c r="D628" s="68" t="s">
        <v>113</v>
      </c>
      <c r="E628" s="64" t="s">
        <v>111</v>
      </c>
      <c r="F628" s="64" t="s">
        <v>111</v>
      </c>
      <c r="G628" s="62">
        <v>-10</v>
      </c>
    </row>
    <row r="629" spans="1:7" ht="34.5">
      <c r="A629" s="63" t="s">
        <v>1059</v>
      </c>
      <c r="B629" s="68" t="s">
        <v>1355</v>
      </c>
      <c r="C629" s="68" t="s">
        <v>112</v>
      </c>
      <c r="D629" s="68" t="s">
        <v>113</v>
      </c>
      <c r="E629" s="64" t="s">
        <v>111</v>
      </c>
      <c r="F629" s="64" t="s">
        <v>111</v>
      </c>
      <c r="G629" s="62">
        <v>-5.25</v>
      </c>
    </row>
    <row r="630" spans="1:7" ht="34.5">
      <c r="A630" s="63" t="s">
        <v>1060</v>
      </c>
      <c r="B630" s="68" t="s">
        <v>1355</v>
      </c>
      <c r="C630" s="68" t="s">
        <v>112</v>
      </c>
      <c r="D630" s="68" t="s">
        <v>113</v>
      </c>
      <c r="E630" s="64" t="s">
        <v>111</v>
      </c>
      <c r="F630" s="64" t="s">
        <v>111</v>
      </c>
      <c r="G630" s="62">
        <v>-0.9</v>
      </c>
    </row>
    <row r="631" spans="1:7" ht="34.5">
      <c r="A631" s="63" t="s">
        <v>1061</v>
      </c>
      <c r="B631" s="68" t="s">
        <v>1355</v>
      </c>
      <c r="C631" s="68" t="s">
        <v>112</v>
      </c>
      <c r="D631" s="68" t="s">
        <v>113</v>
      </c>
      <c r="E631" s="64" t="s">
        <v>111</v>
      </c>
      <c r="F631" s="64" t="s">
        <v>111</v>
      </c>
      <c r="G631" s="62">
        <v>-19.05</v>
      </c>
    </row>
    <row r="632" spans="1:7" ht="34.5">
      <c r="A632" s="63" t="s">
        <v>1062</v>
      </c>
      <c r="B632" s="68" t="s">
        <v>1355</v>
      </c>
      <c r="C632" s="68" t="s">
        <v>112</v>
      </c>
      <c r="D632" s="68" t="s">
        <v>113</v>
      </c>
      <c r="E632" s="64" t="s">
        <v>111</v>
      </c>
      <c r="F632" s="64" t="s">
        <v>111</v>
      </c>
      <c r="G632" s="62">
        <v>-9.18</v>
      </c>
    </row>
    <row r="633" spans="1:7" ht="34.5">
      <c r="A633" s="63" t="s">
        <v>1063</v>
      </c>
      <c r="B633" s="68" t="s">
        <v>1355</v>
      </c>
      <c r="C633" s="68" t="s">
        <v>112</v>
      </c>
      <c r="D633" s="68" t="s">
        <v>113</v>
      </c>
      <c r="E633" s="64" t="s">
        <v>111</v>
      </c>
      <c r="F633" s="64" t="s">
        <v>111</v>
      </c>
      <c r="G633" s="62">
        <v>-19.149999999999999</v>
      </c>
    </row>
    <row r="634" spans="1:7" ht="34.5">
      <c r="A634" s="63" t="s">
        <v>1064</v>
      </c>
      <c r="B634" s="68" t="s">
        <v>1355</v>
      </c>
      <c r="C634" s="68" t="s">
        <v>112</v>
      </c>
      <c r="D634" s="68" t="s">
        <v>113</v>
      </c>
      <c r="E634" s="64" t="s">
        <v>111</v>
      </c>
      <c r="F634" s="64" t="s">
        <v>111</v>
      </c>
      <c r="G634" s="62">
        <v>-6</v>
      </c>
    </row>
    <row r="635" spans="1:7" ht="34.5">
      <c r="A635" s="63" t="s">
        <v>1065</v>
      </c>
      <c r="B635" s="68" t="s">
        <v>1355</v>
      </c>
      <c r="C635" s="68" t="s">
        <v>112</v>
      </c>
      <c r="D635" s="68" t="s">
        <v>113</v>
      </c>
      <c r="E635" s="64" t="s">
        <v>111</v>
      </c>
      <c r="F635" s="64" t="s">
        <v>111</v>
      </c>
      <c r="G635" s="62">
        <v>-1.3</v>
      </c>
    </row>
    <row r="636" spans="1:7" ht="34.5">
      <c r="A636" s="63" t="s">
        <v>1066</v>
      </c>
      <c r="B636" s="68" t="s">
        <v>1355</v>
      </c>
      <c r="C636" s="68" t="s">
        <v>112</v>
      </c>
      <c r="D636" s="68" t="s">
        <v>113</v>
      </c>
      <c r="E636" s="64" t="s">
        <v>111</v>
      </c>
      <c r="F636" s="64" t="s">
        <v>111</v>
      </c>
      <c r="G636" s="62">
        <v>-1.22</v>
      </c>
    </row>
    <row r="637" spans="1:7" ht="34.5">
      <c r="A637" s="63" t="s">
        <v>1067</v>
      </c>
      <c r="B637" s="68" t="s">
        <v>1355</v>
      </c>
      <c r="C637" s="68" t="s">
        <v>112</v>
      </c>
      <c r="D637" s="68" t="s">
        <v>113</v>
      </c>
      <c r="E637" s="64" t="s">
        <v>111</v>
      </c>
      <c r="F637" s="64" t="s">
        <v>111</v>
      </c>
      <c r="G637" s="62">
        <v>-58</v>
      </c>
    </row>
    <row r="638" spans="1:7" ht="34.5">
      <c r="A638" s="63" t="s">
        <v>1068</v>
      </c>
      <c r="B638" s="68" t="s">
        <v>1355</v>
      </c>
      <c r="C638" s="68" t="s">
        <v>112</v>
      </c>
      <c r="D638" s="68" t="s">
        <v>113</v>
      </c>
      <c r="E638" s="64" t="s">
        <v>111</v>
      </c>
      <c r="F638" s="64" t="s">
        <v>111</v>
      </c>
      <c r="G638" s="62">
        <v>-46.8</v>
      </c>
    </row>
    <row r="639" spans="1:7" ht="34.5">
      <c r="A639" s="63" t="s">
        <v>1069</v>
      </c>
      <c r="B639" s="68" t="s">
        <v>1355</v>
      </c>
      <c r="C639" s="68" t="s">
        <v>112</v>
      </c>
      <c r="D639" s="68" t="s">
        <v>113</v>
      </c>
      <c r="E639" s="64" t="s">
        <v>111</v>
      </c>
      <c r="F639" s="64" t="s">
        <v>111</v>
      </c>
      <c r="G639" s="62">
        <v>-28.6</v>
      </c>
    </row>
    <row r="640" spans="1:7" ht="34.5">
      <c r="A640" s="63" t="s">
        <v>1070</v>
      </c>
      <c r="B640" s="68" t="s">
        <v>1355</v>
      </c>
      <c r="C640" s="68" t="s">
        <v>112</v>
      </c>
      <c r="D640" s="68" t="s">
        <v>113</v>
      </c>
      <c r="E640" s="64" t="s">
        <v>111</v>
      </c>
      <c r="F640" s="64" t="s">
        <v>111</v>
      </c>
      <c r="G640" s="62">
        <v>-4.1500000000000004</v>
      </c>
    </row>
    <row r="641" spans="1:7" ht="34.5">
      <c r="A641" s="63" t="s">
        <v>1071</v>
      </c>
      <c r="B641" s="68" t="s">
        <v>1355</v>
      </c>
      <c r="C641" s="68" t="s">
        <v>112</v>
      </c>
      <c r="D641" s="68" t="s">
        <v>113</v>
      </c>
      <c r="E641" s="64" t="s">
        <v>111</v>
      </c>
      <c r="F641" s="64" t="s">
        <v>111</v>
      </c>
      <c r="G641" s="62">
        <v>-5</v>
      </c>
    </row>
    <row r="642" spans="1:7" ht="34.5">
      <c r="A642" s="63" t="s">
        <v>1072</v>
      </c>
      <c r="B642" s="68" t="s">
        <v>1355</v>
      </c>
      <c r="C642" s="68" t="s">
        <v>112</v>
      </c>
      <c r="D642" s="68" t="s">
        <v>113</v>
      </c>
      <c r="E642" s="64" t="s">
        <v>111</v>
      </c>
      <c r="F642" s="64" t="s">
        <v>111</v>
      </c>
      <c r="G642" s="62">
        <v>-15.6</v>
      </c>
    </row>
    <row r="643" spans="1:7" ht="34.5">
      <c r="A643" s="63" t="s">
        <v>1073</v>
      </c>
      <c r="B643" s="68" t="s">
        <v>1355</v>
      </c>
      <c r="C643" s="68" t="s">
        <v>112</v>
      </c>
      <c r="D643" s="68" t="s">
        <v>113</v>
      </c>
      <c r="E643" s="64" t="s">
        <v>111</v>
      </c>
      <c r="F643" s="64" t="s">
        <v>111</v>
      </c>
      <c r="G643" s="62">
        <v>-13.72</v>
      </c>
    </row>
    <row r="644" spans="1:7" ht="34.5">
      <c r="A644" s="63" t="s">
        <v>1074</v>
      </c>
      <c r="B644" s="68" t="s">
        <v>1355</v>
      </c>
      <c r="C644" s="68" t="s">
        <v>112</v>
      </c>
      <c r="D644" s="68" t="s">
        <v>113</v>
      </c>
      <c r="E644" s="64" t="s">
        <v>111</v>
      </c>
      <c r="F644" s="64" t="s">
        <v>111</v>
      </c>
      <c r="G644" s="62">
        <v>-41.2</v>
      </c>
    </row>
    <row r="645" spans="1:7" ht="34.5">
      <c r="A645" s="63" t="s">
        <v>1075</v>
      </c>
      <c r="B645" s="68" t="s">
        <v>1355</v>
      </c>
      <c r="C645" s="68" t="s">
        <v>112</v>
      </c>
      <c r="D645" s="68" t="s">
        <v>113</v>
      </c>
      <c r="E645" s="64" t="s">
        <v>111</v>
      </c>
      <c r="F645" s="64" t="s">
        <v>111</v>
      </c>
      <c r="G645" s="62">
        <v>-14</v>
      </c>
    </row>
    <row r="646" spans="1:7" ht="34.5">
      <c r="A646" s="63" t="s">
        <v>1076</v>
      </c>
      <c r="B646" s="68" t="s">
        <v>1355</v>
      </c>
      <c r="C646" s="68" t="s">
        <v>112</v>
      </c>
      <c r="D646" s="68" t="s">
        <v>113</v>
      </c>
      <c r="E646" s="64" t="s">
        <v>111</v>
      </c>
      <c r="F646" s="64" t="s">
        <v>111</v>
      </c>
      <c r="G646" s="62">
        <v>-18.36</v>
      </c>
    </row>
    <row r="647" spans="1:7" ht="34.5">
      <c r="A647" s="63" t="s">
        <v>1077</v>
      </c>
      <c r="B647" s="68" t="s">
        <v>1355</v>
      </c>
      <c r="C647" s="68" t="s">
        <v>112</v>
      </c>
      <c r="D647" s="68" t="s">
        <v>113</v>
      </c>
      <c r="E647" s="64" t="s">
        <v>111</v>
      </c>
      <c r="F647" s="64" t="s">
        <v>111</v>
      </c>
      <c r="G647" s="62">
        <v>-4.5</v>
      </c>
    </row>
    <row r="648" spans="1:7" ht="34.5">
      <c r="A648" s="63" t="s">
        <v>1078</v>
      </c>
      <c r="B648" s="68" t="s">
        <v>1355</v>
      </c>
      <c r="C648" s="68" t="s">
        <v>112</v>
      </c>
      <c r="D648" s="68" t="s">
        <v>113</v>
      </c>
      <c r="E648" s="64" t="s">
        <v>111</v>
      </c>
      <c r="F648" s="64" t="s">
        <v>111</v>
      </c>
      <c r="G648" s="62">
        <v>-20.9</v>
      </c>
    </row>
    <row r="649" spans="1:7" ht="34.5">
      <c r="A649" s="63" t="s">
        <v>1079</v>
      </c>
      <c r="B649" s="68" t="s">
        <v>1355</v>
      </c>
      <c r="C649" s="68" t="s">
        <v>112</v>
      </c>
      <c r="D649" s="68" t="s">
        <v>113</v>
      </c>
      <c r="E649" s="64" t="s">
        <v>111</v>
      </c>
      <c r="F649" s="64" t="s">
        <v>111</v>
      </c>
      <c r="G649" s="62">
        <v>-3.36</v>
      </c>
    </row>
    <row r="650" spans="1:7" ht="34.5">
      <c r="A650" s="63" t="s">
        <v>1080</v>
      </c>
      <c r="B650" s="68" t="s">
        <v>1355</v>
      </c>
      <c r="C650" s="68" t="s">
        <v>112</v>
      </c>
      <c r="D650" s="68" t="s">
        <v>113</v>
      </c>
      <c r="E650" s="64" t="s">
        <v>111</v>
      </c>
      <c r="F650" s="64" t="s">
        <v>111</v>
      </c>
      <c r="G650" s="62">
        <v>-21.36</v>
      </c>
    </row>
    <row r="651" spans="1:7" ht="34.5">
      <c r="A651" s="63" t="s">
        <v>1081</v>
      </c>
      <c r="B651" s="68" t="s">
        <v>1355</v>
      </c>
      <c r="C651" s="68" t="s">
        <v>112</v>
      </c>
      <c r="D651" s="68" t="s">
        <v>113</v>
      </c>
      <c r="E651" s="64" t="s">
        <v>111</v>
      </c>
      <c r="F651" s="64" t="s">
        <v>111</v>
      </c>
      <c r="G651" s="62">
        <v>-1</v>
      </c>
    </row>
    <row r="652" spans="1:7" ht="34.5">
      <c r="A652" s="63" t="s">
        <v>1082</v>
      </c>
      <c r="B652" s="68" t="s">
        <v>1355</v>
      </c>
      <c r="C652" s="68" t="s">
        <v>112</v>
      </c>
      <c r="D652" s="68" t="s">
        <v>113</v>
      </c>
      <c r="E652" s="64" t="s">
        <v>111</v>
      </c>
      <c r="F652" s="64" t="s">
        <v>111</v>
      </c>
      <c r="G652" s="62">
        <v>-1.2</v>
      </c>
    </row>
    <row r="653" spans="1:7" ht="34.5">
      <c r="A653" s="63" t="s">
        <v>1083</v>
      </c>
      <c r="B653" s="68" t="s">
        <v>1355</v>
      </c>
      <c r="C653" s="68" t="s">
        <v>112</v>
      </c>
      <c r="D653" s="68" t="s">
        <v>113</v>
      </c>
      <c r="E653" s="64" t="s">
        <v>111</v>
      </c>
      <c r="F653" s="64" t="s">
        <v>111</v>
      </c>
      <c r="G653" s="62">
        <v>-7.3</v>
      </c>
    </row>
    <row r="654" spans="1:7" ht="34.5">
      <c r="A654" s="63" t="s">
        <v>1084</v>
      </c>
      <c r="B654" s="68" t="s">
        <v>1355</v>
      </c>
      <c r="C654" s="68" t="s">
        <v>112</v>
      </c>
      <c r="D654" s="68" t="s">
        <v>113</v>
      </c>
      <c r="E654" s="64" t="s">
        <v>111</v>
      </c>
      <c r="F654" s="64" t="s">
        <v>111</v>
      </c>
      <c r="G654" s="62">
        <v>-7.35</v>
      </c>
    </row>
    <row r="655" spans="1:7" ht="34.5">
      <c r="A655" s="63" t="s">
        <v>1085</v>
      </c>
      <c r="B655" s="68" t="s">
        <v>1355</v>
      </c>
      <c r="C655" s="68" t="s">
        <v>112</v>
      </c>
      <c r="D655" s="68" t="s">
        <v>113</v>
      </c>
      <c r="E655" s="64" t="s">
        <v>111</v>
      </c>
      <c r="F655" s="64" t="s">
        <v>111</v>
      </c>
      <c r="G655" s="62">
        <v>-47.5</v>
      </c>
    </row>
    <row r="656" spans="1:7" ht="34.5">
      <c r="A656" s="63" t="s">
        <v>1086</v>
      </c>
      <c r="B656" s="68" t="s">
        <v>1355</v>
      </c>
      <c r="C656" s="68" t="s">
        <v>112</v>
      </c>
      <c r="D656" s="68" t="s">
        <v>113</v>
      </c>
      <c r="E656" s="64" t="s">
        <v>111</v>
      </c>
      <c r="F656" s="64" t="s">
        <v>111</v>
      </c>
      <c r="G656" s="62">
        <v>-8.15</v>
      </c>
    </row>
    <row r="657" spans="1:7" ht="34.5">
      <c r="A657" s="63" t="s">
        <v>1087</v>
      </c>
      <c r="B657" s="68" t="s">
        <v>1355</v>
      </c>
      <c r="C657" s="68" t="s">
        <v>112</v>
      </c>
      <c r="D657" s="68" t="s">
        <v>113</v>
      </c>
      <c r="E657" s="64" t="s">
        <v>111</v>
      </c>
      <c r="F657" s="64" t="s">
        <v>111</v>
      </c>
      <c r="G657" s="62">
        <v>-5.6</v>
      </c>
    </row>
    <row r="658" spans="1:7" ht="34.5">
      <c r="A658" s="63" t="s">
        <v>1088</v>
      </c>
      <c r="B658" s="68" t="s">
        <v>1355</v>
      </c>
      <c r="C658" s="68" t="s">
        <v>112</v>
      </c>
      <c r="D658" s="68" t="s">
        <v>113</v>
      </c>
      <c r="E658" s="64" t="s">
        <v>111</v>
      </c>
      <c r="F658" s="64" t="s">
        <v>111</v>
      </c>
      <c r="G658" s="62">
        <v>-6.5</v>
      </c>
    </row>
    <row r="659" spans="1:7" ht="34.5">
      <c r="A659" s="63" t="s">
        <v>1089</v>
      </c>
      <c r="B659" s="68" t="s">
        <v>1355</v>
      </c>
      <c r="C659" s="68" t="s">
        <v>112</v>
      </c>
      <c r="D659" s="68" t="s">
        <v>113</v>
      </c>
      <c r="E659" s="64" t="s">
        <v>111</v>
      </c>
      <c r="F659" s="64" t="s">
        <v>111</v>
      </c>
      <c r="G659" s="62">
        <v>-3</v>
      </c>
    </row>
    <row r="660" spans="1:7" ht="34.5">
      <c r="A660" s="63" t="s">
        <v>1090</v>
      </c>
      <c r="B660" s="68" t="s">
        <v>1355</v>
      </c>
      <c r="C660" s="68" t="s">
        <v>112</v>
      </c>
      <c r="D660" s="68" t="s">
        <v>113</v>
      </c>
      <c r="E660" s="64" t="s">
        <v>111</v>
      </c>
      <c r="F660" s="64" t="s">
        <v>111</v>
      </c>
      <c r="G660" s="62">
        <v>-5</v>
      </c>
    </row>
    <row r="661" spans="1:7" ht="34.5">
      <c r="A661" s="63" t="s">
        <v>1091</v>
      </c>
      <c r="B661" s="68" t="s">
        <v>1355</v>
      </c>
      <c r="C661" s="68" t="s">
        <v>112</v>
      </c>
      <c r="D661" s="68" t="s">
        <v>113</v>
      </c>
      <c r="E661" s="64" t="s">
        <v>111</v>
      </c>
      <c r="F661" s="64" t="s">
        <v>111</v>
      </c>
      <c r="G661" s="62">
        <v>-16.55</v>
      </c>
    </row>
    <row r="662" spans="1:7" ht="34.5">
      <c r="A662" s="63" t="s">
        <v>1092</v>
      </c>
      <c r="B662" s="68" t="s">
        <v>1355</v>
      </c>
      <c r="C662" s="68" t="s">
        <v>112</v>
      </c>
      <c r="D662" s="68" t="s">
        <v>113</v>
      </c>
      <c r="E662" s="64" t="s">
        <v>111</v>
      </c>
      <c r="F662" s="64" t="s">
        <v>111</v>
      </c>
      <c r="G662" s="62">
        <v>-3</v>
      </c>
    </row>
    <row r="663" spans="1:7" ht="34.5">
      <c r="A663" s="63" t="s">
        <v>1093</v>
      </c>
      <c r="B663" s="68" t="s">
        <v>1355</v>
      </c>
      <c r="C663" s="68" t="s">
        <v>112</v>
      </c>
      <c r="D663" s="68" t="s">
        <v>113</v>
      </c>
      <c r="E663" s="64" t="s">
        <v>111</v>
      </c>
      <c r="F663" s="64" t="s">
        <v>111</v>
      </c>
      <c r="G663" s="62">
        <v>-0.5</v>
      </c>
    </row>
    <row r="664" spans="1:7" ht="34.5">
      <c r="A664" s="63" t="s">
        <v>1094</v>
      </c>
      <c r="B664" s="68" t="s">
        <v>1355</v>
      </c>
      <c r="C664" s="68" t="s">
        <v>112</v>
      </c>
      <c r="D664" s="68" t="s">
        <v>113</v>
      </c>
      <c r="E664" s="64" t="s">
        <v>111</v>
      </c>
      <c r="F664" s="64" t="s">
        <v>111</v>
      </c>
      <c r="G664" s="62">
        <v>-8.75</v>
      </c>
    </row>
    <row r="665" spans="1:7" ht="34.5">
      <c r="A665" s="63" t="s">
        <v>1095</v>
      </c>
      <c r="B665" s="68" t="s">
        <v>1355</v>
      </c>
      <c r="C665" s="68" t="s">
        <v>112</v>
      </c>
      <c r="D665" s="68" t="s">
        <v>113</v>
      </c>
      <c r="E665" s="64" t="s">
        <v>111</v>
      </c>
      <c r="F665" s="64" t="s">
        <v>111</v>
      </c>
      <c r="G665" s="62">
        <v>-5.16</v>
      </c>
    </row>
    <row r="666" spans="1:7" ht="34.5">
      <c r="A666" s="63" t="s">
        <v>1096</v>
      </c>
      <c r="B666" s="68" t="s">
        <v>1355</v>
      </c>
      <c r="C666" s="68" t="s">
        <v>112</v>
      </c>
      <c r="D666" s="68" t="s">
        <v>113</v>
      </c>
      <c r="E666" s="64" t="s">
        <v>111</v>
      </c>
      <c r="F666" s="64" t="s">
        <v>111</v>
      </c>
      <c r="G666" s="62">
        <v>-15.6</v>
      </c>
    </row>
    <row r="667" spans="1:7" ht="34.5">
      <c r="A667" s="63" t="s">
        <v>1097</v>
      </c>
      <c r="B667" s="68" t="s">
        <v>1355</v>
      </c>
      <c r="C667" s="68" t="s">
        <v>112</v>
      </c>
      <c r="D667" s="68" t="s">
        <v>113</v>
      </c>
      <c r="E667" s="64" t="s">
        <v>111</v>
      </c>
      <c r="F667" s="64" t="s">
        <v>111</v>
      </c>
      <c r="G667" s="62">
        <v>-1.4</v>
      </c>
    </row>
    <row r="668" spans="1:7" ht="34.5">
      <c r="A668" s="63" t="s">
        <v>1098</v>
      </c>
      <c r="B668" s="68" t="s">
        <v>1355</v>
      </c>
      <c r="C668" s="68" t="s">
        <v>112</v>
      </c>
      <c r="D668" s="68" t="s">
        <v>113</v>
      </c>
      <c r="E668" s="64" t="s">
        <v>111</v>
      </c>
      <c r="F668" s="64" t="s">
        <v>111</v>
      </c>
      <c r="G668" s="62">
        <v>-2</v>
      </c>
    </row>
    <row r="669" spans="1:7" ht="34.5">
      <c r="A669" s="63" t="s">
        <v>1099</v>
      </c>
      <c r="B669" s="68" t="s">
        <v>1355</v>
      </c>
      <c r="C669" s="68" t="s">
        <v>112</v>
      </c>
      <c r="D669" s="68" t="s">
        <v>113</v>
      </c>
      <c r="E669" s="64" t="s">
        <v>111</v>
      </c>
      <c r="F669" s="64" t="s">
        <v>111</v>
      </c>
      <c r="G669" s="62">
        <v>-0.9</v>
      </c>
    </row>
    <row r="670" spans="1:7" ht="34.5">
      <c r="A670" s="63" t="s">
        <v>1100</v>
      </c>
      <c r="B670" s="68" t="s">
        <v>1355</v>
      </c>
      <c r="C670" s="68" t="s">
        <v>112</v>
      </c>
      <c r="D670" s="68" t="s">
        <v>113</v>
      </c>
      <c r="E670" s="64" t="s">
        <v>111</v>
      </c>
      <c r="F670" s="64" t="s">
        <v>111</v>
      </c>
      <c r="G670" s="62">
        <v>-10.5</v>
      </c>
    </row>
    <row r="671" spans="1:7" ht="34.5">
      <c r="A671" s="63" t="s">
        <v>1101</v>
      </c>
      <c r="B671" s="68" t="s">
        <v>1355</v>
      </c>
      <c r="C671" s="68" t="s">
        <v>112</v>
      </c>
      <c r="D671" s="68" t="s">
        <v>113</v>
      </c>
      <c r="E671" s="64" t="s">
        <v>111</v>
      </c>
      <c r="F671" s="64" t="s">
        <v>111</v>
      </c>
      <c r="G671" s="62">
        <v>-10.64</v>
      </c>
    </row>
    <row r="672" spans="1:7" ht="34.5">
      <c r="A672" s="63" t="s">
        <v>1102</v>
      </c>
      <c r="B672" s="68" t="s">
        <v>1355</v>
      </c>
      <c r="C672" s="68" t="s">
        <v>112</v>
      </c>
      <c r="D672" s="68" t="s">
        <v>113</v>
      </c>
      <c r="E672" s="64" t="s">
        <v>111</v>
      </c>
      <c r="F672" s="64" t="s">
        <v>111</v>
      </c>
      <c r="G672" s="62">
        <v>-2</v>
      </c>
    </row>
    <row r="673" spans="1:7" ht="34.5">
      <c r="A673" s="63" t="s">
        <v>1103</v>
      </c>
      <c r="B673" s="68" t="s">
        <v>1355</v>
      </c>
      <c r="C673" s="68" t="s">
        <v>112</v>
      </c>
      <c r="D673" s="68" t="s">
        <v>113</v>
      </c>
      <c r="E673" s="64" t="s">
        <v>111</v>
      </c>
      <c r="F673" s="64" t="s">
        <v>111</v>
      </c>
      <c r="G673" s="62">
        <v>-21.75</v>
      </c>
    </row>
    <row r="674" spans="1:7" ht="34.5">
      <c r="A674" s="63" t="s">
        <v>1104</v>
      </c>
      <c r="B674" s="68" t="s">
        <v>1355</v>
      </c>
      <c r="C674" s="68" t="s">
        <v>112</v>
      </c>
      <c r="D674" s="68" t="s">
        <v>113</v>
      </c>
      <c r="E674" s="64" t="s">
        <v>111</v>
      </c>
      <c r="F674" s="64" t="s">
        <v>111</v>
      </c>
      <c r="G674" s="62">
        <v>-2.16</v>
      </c>
    </row>
    <row r="675" spans="1:7" ht="34.5">
      <c r="A675" s="63" t="s">
        <v>1105</v>
      </c>
      <c r="B675" s="68" t="s">
        <v>1355</v>
      </c>
      <c r="C675" s="68" t="s">
        <v>112</v>
      </c>
      <c r="D675" s="68" t="s">
        <v>113</v>
      </c>
      <c r="E675" s="64" t="s">
        <v>111</v>
      </c>
      <c r="F675" s="64" t="s">
        <v>111</v>
      </c>
      <c r="G675" s="62">
        <v>-5.2</v>
      </c>
    </row>
    <row r="676" spans="1:7" ht="34.5">
      <c r="A676" s="63" t="s">
        <v>1106</v>
      </c>
      <c r="B676" s="68" t="s">
        <v>1355</v>
      </c>
      <c r="C676" s="68" t="s">
        <v>112</v>
      </c>
      <c r="D676" s="68" t="s">
        <v>113</v>
      </c>
      <c r="E676" s="64" t="s">
        <v>111</v>
      </c>
      <c r="F676" s="64" t="s">
        <v>111</v>
      </c>
      <c r="G676" s="62">
        <v>-12.3</v>
      </c>
    </row>
    <row r="677" spans="1:7" ht="34.5">
      <c r="A677" s="63" t="s">
        <v>1107</v>
      </c>
      <c r="B677" s="68" t="s">
        <v>1355</v>
      </c>
      <c r="C677" s="68" t="s">
        <v>112</v>
      </c>
      <c r="D677" s="68" t="s">
        <v>113</v>
      </c>
      <c r="E677" s="64" t="s">
        <v>111</v>
      </c>
      <c r="F677" s="64" t="s">
        <v>111</v>
      </c>
      <c r="G677" s="62">
        <v>-10.65</v>
      </c>
    </row>
    <row r="678" spans="1:7" ht="34.5">
      <c r="A678" s="63" t="s">
        <v>1108</v>
      </c>
      <c r="B678" s="68" t="s">
        <v>1355</v>
      </c>
      <c r="C678" s="68" t="s">
        <v>112</v>
      </c>
      <c r="D678" s="68" t="s">
        <v>113</v>
      </c>
      <c r="E678" s="64" t="s">
        <v>111</v>
      </c>
      <c r="F678" s="64" t="s">
        <v>111</v>
      </c>
      <c r="G678" s="62">
        <v>-3.36</v>
      </c>
    </row>
    <row r="679" spans="1:7" ht="34.5">
      <c r="A679" s="63" t="s">
        <v>1109</v>
      </c>
      <c r="B679" s="68" t="s">
        <v>1355</v>
      </c>
      <c r="C679" s="68" t="s">
        <v>112</v>
      </c>
      <c r="D679" s="68" t="s">
        <v>113</v>
      </c>
      <c r="E679" s="64" t="s">
        <v>111</v>
      </c>
      <c r="F679" s="64" t="s">
        <v>111</v>
      </c>
      <c r="G679" s="62">
        <v>-39.75</v>
      </c>
    </row>
    <row r="680" spans="1:7" ht="34.5">
      <c r="A680" s="63" t="s">
        <v>1110</v>
      </c>
      <c r="B680" s="68" t="s">
        <v>1355</v>
      </c>
      <c r="C680" s="68" t="s">
        <v>112</v>
      </c>
      <c r="D680" s="68" t="s">
        <v>113</v>
      </c>
      <c r="E680" s="64" t="s">
        <v>111</v>
      </c>
      <c r="F680" s="64" t="s">
        <v>111</v>
      </c>
      <c r="G680" s="62">
        <v>-11.35</v>
      </c>
    </row>
    <row r="681" spans="1:7" ht="34.5">
      <c r="A681" s="63" t="s">
        <v>1111</v>
      </c>
      <c r="B681" s="68" t="s">
        <v>1355</v>
      </c>
      <c r="C681" s="68" t="s">
        <v>112</v>
      </c>
      <c r="D681" s="68" t="s">
        <v>113</v>
      </c>
      <c r="E681" s="64" t="s">
        <v>111</v>
      </c>
      <c r="F681" s="64" t="s">
        <v>111</v>
      </c>
      <c r="G681" s="62">
        <v>-3</v>
      </c>
    </row>
    <row r="682" spans="1:7" ht="34.5">
      <c r="A682" s="63" t="s">
        <v>1112</v>
      </c>
      <c r="B682" s="68" t="s">
        <v>1355</v>
      </c>
      <c r="C682" s="68" t="s">
        <v>112</v>
      </c>
      <c r="D682" s="68" t="s">
        <v>113</v>
      </c>
      <c r="E682" s="64" t="s">
        <v>111</v>
      </c>
      <c r="F682" s="64" t="s">
        <v>111</v>
      </c>
      <c r="G682" s="62">
        <v>-3.72</v>
      </c>
    </row>
    <row r="683" spans="1:7" ht="34.5">
      <c r="A683" s="63" t="s">
        <v>1113</v>
      </c>
      <c r="B683" s="68" t="s">
        <v>1355</v>
      </c>
      <c r="C683" s="68" t="s">
        <v>112</v>
      </c>
      <c r="D683" s="68" t="s">
        <v>113</v>
      </c>
      <c r="E683" s="64" t="s">
        <v>111</v>
      </c>
      <c r="F683" s="64" t="s">
        <v>111</v>
      </c>
      <c r="G683" s="62">
        <v>-3</v>
      </c>
    </row>
    <row r="684" spans="1:7" ht="34.5">
      <c r="A684" s="63" t="s">
        <v>1114</v>
      </c>
      <c r="B684" s="68" t="s">
        <v>1355</v>
      </c>
      <c r="C684" s="68" t="s">
        <v>112</v>
      </c>
      <c r="D684" s="68" t="s">
        <v>113</v>
      </c>
      <c r="E684" s="64" t="s">
        <v>111</v>
      </c>
      <c r="F684" s="64" t="s">
        <v>111</v>
      </c>
      <c r="G684" s="62">
        <v>-20.72</v>
      </c>
    </row>
    <row r="685" spans="1:7" ht="34.5">
      <c r="A685" s="63" t="s">
        <v>1115</v>
      </c>
      <c r="B685" s="68" t="s">
        <v>1355</v>
      </c>
      <c r="C685" s="68" t="s">
        <v>112</v>
      </c>
      <c r="D685" s="68" t="s">
        <v>113</v>
      </c>
      <c r="E685" s="64" t="s">
        <v>111</v>
      </c>
      <c r="F685" s="64" t="s">
        <v>111</v>
      </c>
      <c r="G685" s="62">
        <v>-20.8</v>
      </c>
    </row>
    <row r="686" spans="1:7" ht="34.5">
      <c r="A686" s="63" t="s">
        <v>1116</v>
      </c>
      <c r="B686" s="68" t="s">
        <v>1355</v>
      </c>
      <c r="C686" s="68" t="s">
        <v>112</v>
      </c>
      <c r="D686" s="68" t="s">
        <v>113</v>
      </c>
      <c r="E686" s="64" t="s">
        <v>111</v>
      </c>
      <c r="F686" s="64" t="s">
        <v>111</v>
      </c>
      <c r="G686" s="62">
        <v>-22</v>
      </c>
    </row>
    <row r="687" spans="1:7" ht="34.5">
      <c r="A687" s="63" t="s">
        <v>1117</v>
      </c>
      <c r="B687" s="68" t="s">
        <v>1355</v>
      </c>
      <c r="C687" s="68" t="s">
        <v>112</v>
      </c>
      <c r="D687" s="68" t="s">
        <v>113</v>
      </c>
      <c r="E687" s="64" t="s">
        <v>111</v>
      </c>
      <c r="F687" s="64" t="s">
        <v>111</v>
      </c>
      <c r="G687" s="62">
        <v>-55</v>
      </c>
    </row>
    <row r="688" spans="1:7" ht="34.5">
      <c r="A688" s="63" t="s">
        <v>1118</v>
      </c>
      <c r="B688" s="68" t="s">
        <v>1355</v>
      </c>
      <c r="C688" s="68" t="s">
        <v>112</v>
      </c>
      <c r="D688" s="68" t="s">
        <v>113</v>
      </c>
      <c r="E688" s="64" t="s">
        <v>111</v>
      </c>
      <c r="F688" s="64" t="s">
        <v>111</v>
      </c>
      <c r="G688" s="62">
        <v>-3</v>
      </c>
    </row>
    <row r="689" spans="1:7" ht="34.5">
      <c r="A689" s="63" t="s">
        <v>1119</v>
      </c>
      <c r="B689" s="68" t="s">
        <v>1355</v>
      </c>
      <c r="C689" s="68" t="s">
        <v>112</v>
      </c>
      <c r="D689" s="68" t="s">
        <v>113</v>
      </c>
      <c r="E689" s="64" t="s">
        <v>111</v>
      </c>
      <c r="F689" s="64" t="s">
        <v>111</v>
      </c>
      <c r="G689" s="62">
        <v>-28.5</v>
      </c>
    </row>
    <row r="690" spans="1:7" ht="34.5">
      <c r="A690" s="63" t="s">
        <v>1120</v>
      </c>
      <c r="B690" s="68" t="s">
        <v>1355</v>
      </c>
      <c r="C690" s="68" t="s">
        <v>112</v>
      </c>
      <c r="D690" s="68" t="s">
        <v>113</v>
      </c>
      <c r="E690" s="64" t="s">
        <v>111</v>
      </c>
      <c r="F690" s="64" t="s">
        <v>111</v>
      </c>
      <c r="G690" s="62">
        <v>-0.6</v>
      </c>
    </row>
    <row r="691" spans="1:7" ht="34.5">
      <c r="A691" s="63" t="s">
        <v>1121</v>
      </c>
      <c r="B691" s="68" t="s">
        <v>1355</v>
      </c>
      <c r="C691" s="68" t="s">
        <v>112</v>
      </c>
      <c r="D691" s="68" t="s">
        <v>113</v>
      </c>
      <c r="E691" s="64" t="s">
        <v>111</v>
      </c>
      <c r="F691" s="64" t="s">
        <v>111</v>
      </c>
      <c r="G691" s="62">
        <v>-313</v>
      </c>
    </row>
    <row r="692" spans="1:7" ht="34.5">
      <c r="A692" s="63" t="s">
        <v>1122</v>
      </c>
      <c r="B692" s="68" t="s">
        <v>1355</v>
      </c>
      <c r="C692" s="68" t="s">
        <v>112</v>
      </c>
      <c r="D692" s="68" t="s">
        <v>113</v>
      </c>
      <c r="E692" s="64" t="s">
        <v>111</v>
      </c>
      <c r="F692" s="64" t="s">
        <v>111</v>
      </c>
      <c r="G692" s="62">
        <v>-123.5</v>
      </c>
    </row>
    <row r="693" spans="1:7" ht="34.5">
      <c r="A693" s="63" t="s">
        <v>1123</v>
      </c>
      <c r="B693" s="68" t="s">
        <v>1355</v>
      </c>
      <c r="C693" s="68" t="s">
        <v>112</v>
      </c>
      <c r="D693" s="68" t="s">
        <v>113</v>
      </c>
      <c r="E693" s="64" t="s">
        <v>111</v>
      </c>
      <c r="F693" s="64" t="s">
        <v>111</v>
      </c>
      <c r="G693" s="62">
        <v>-21</v>
      </c>
    </row>
    <row r="694" spans="1:7" ht="34.5">
      <c r="A694" s="63" t="s">
        <v>1124</v>
      </c>
      <c r="B694" s="68" t="s">
        <v>1355</v>
      </c>
      <c r="C694" s="68" t="s">
        <v>112</v>
      </c>
      <c r="D694" s="68" t="s">
        <v>113</v>
      </c>
      <c r="E694" s="64" t="s">
        <v>111</v>
      </c>
      <c r="F694" s="64" t="s">
        <v>111</v>
      </c>
      <c r="G694" s="62">
        <v>-45</v>
      </c>
    </row>
    <row r="695" spans="1:7" ht="34.5">
      <c r="A695" s="63" t="s">
        <v>1125</v>
      </c>
      <c r="B695" s="68" t="s">
        <v>1355</v>
      </c>
      <c r="C695" s="68" t="s">
        <v>112</v>
      </c>
      <c r="D695" s="68" t="s">
        <v>113</v>
      </c>
      <c r="E695" s="64" t="s">
        <v>111</v>
      </c>
      <c r="F695" s="64" t="s">
        <v>111</v>
      </c>
      <c r="G695" s="62">
        <v>-20</v>
      </c>
    </row>
    <row r="696" spans="1:7" ht="34.5">
      <c r="A696" s="63" t="s">
        <v>1126</v>
      </c>
      <c r="B696" s="68" t="s">
        <v>1355</v>
      </c>
      <c r="C696" s="68" t="s">
        <v>112</v>
      </c>
      <c r="D696" s="68" t="s">
        <v>113</v>
      </c>
      <c r="E696" s="64" t="s">
        <v>111</v>
      </c>
      <c r="F696" s="64" t="s">
        <v>111</v>
      </c>
      <c r="G696" s="62">
        <v>-5</v>
      </c>
    </row>
    <row r="697" spans="1:7" ht="34.5">
      <c r="A697" s="63" t="s">
        <v>1127</v>
      </c>
      <c r="B697" s="68" t="s">
        <v>1355</v>
      </c>
      <c r="C697" s="68" t="s">
        <v>112</v>
      </c>
      <c r="D697" s="68" t="s">
        <v>113</v>
      </c>
      <c r="E697" s="64" t="s">
        <v>111</v>
      </c>
      <c r="F697" s="64" t="s">
        <v>111</v>
      </c>
      <c r="G697" s="62">
        <v>-1.6</v>
      </c>
    </row>
    <row r="698" spans="1:7" ht="34.5">
      <c r="A698" s="63" t="s">
        <v>1128</v>
      </c>
      <c r="B698" s="68" t="s">
        <v>1355</v>
      </c>
      <c r="C698" s="68" t="s">
        <v>112</v>
      </c>
      <c r="D698" s="68" t="s">
        <v>113</v>
      </c>
      <c r="E698" s="64" t="s">
        <v>111</v>
      </c>
      <c r="F698" s="64" t="s">
        <v>111</v>
      </c>
      <c r="G698" s="62">
        <v>-5</v>
      </c>
    </row>
    <row r="699" spans="1:7" ht="34.5">
      <c r="A699" s="63" t="s">
        <v>1129</v>
      </c>
      <c r="B699" s="68" t="s">
        <v>1355</v>
      </c>
      <c r="C699" s="68" t="s">
        <v>112</v>
      </c>
      <c r="D699" s="68" t="s">
        <v>113</v>
      </c>
      <c r="E699" s="64" t="s">
        <v>111</v>
      </c>
      <c r="F699" s="64" t="s">
        <v>111</v>
      </c>
      <c r="G699" s="62">
        <v>-340</v>
      </c>
    </row>
    <row r="700" spans="1:7" ht="34.5">
      <c r="A700" s="63" t="s">
        <v>1130</v>
      </c>
      <c r="B700" s="68" t="s">
        <v>1355</v>
      </c>
      <c r="C700" s="68" t="s">
        <v>112</v>
      </c>
      <c r="D700" s="68" t="s">
        <v>113</v>
      </c>
      <c r="E700" s="64" t="s">
        <v>111</v>
      </c>
      <c r="F700" s="64" t="s">
        <v>111</v>
      </c>
      <c r="G700" s="62">
        <v>-9</v>
      </c>
    </row>
    <row r="701" spans="1:7" ht="34.5">
      <c r="A701" s="63" t="s">
        <v>1131</v>
      </c>
      <c r="B701" s="68" t="s">
        <v>1355</v>
      </c>
      <c r="C701" s="68" t="s">
        <v>112</v>
      </c>
      <c r="D701" s="68" t="s">
        <v>113</v>
      </c>
      <c r="E701" s="64" t="s">
        <v>111</v>
      </c>
      <c r="F701" s="64" t="s">
        <v>111</v>
      </c>
      <c r="G701" s="62">
        <v>-17</v>
      </c>
    </row>
    <row r="702" spans="1:7" ht="34.5">
      <c r="A702" s="63" t="s">
        <v>1132</v>
      </c>
      <c r="B702" s="68" t="s">
        <v>1355</v>
      </c>
      <c r="C702" s="68" t="s">
        <v>112</v>
      </c>
      <c r="D702" s="68" t="s">
        <v>113</v>
      </c>
      <c r="E702" s="64" t="s">
        <v>111</v>
      </c>
      <c r="F702" s="64" t="s">
        <v>111</v>
      </c>
      <c r="G702" s="62">
        <v>-35</v>
      </c>
    </row>
    <row r="703" spans="1:7" ht="34.5">
      <c r="A703" s="63" t="s">
        <v>1133</v>
      </c>
      <c r="B703" s="68" t="s">
        <v>1355</v>
      </c>
      <c r="C703" s="68" t="s">
        <v>112</v>
      </c>
      <c r="D703" s="68" t="s">
        <v>113</v>
      </c>
      <c r="E703" s="64" t="s">
        <v>111</v>
      </c>
      <c r="F703" s="64" t="s">
        <v>111</v>
      </c>
      <c r="G703" s="62">
        <v>-3</v>
      </c>
    </row>
    <row r="704" spans="1:7" ht="34.5">
      <c r="A704" s="63" t="s">
        <v>1134</v>
      </c>
      <c r="B704" s="68" t="s">
        <v>1355</v>
      </c>
      <c r="C704" s="68" t="s">
        <v>112</v>
      </c>
      <c r="D704" s="68" t="s">
        <v>113</v>
      </c>
      <c r="E704" s="64" t="s">
        <v>111</v>
      </c>
      <c r="F704" s="64" t="s">
        <v>111</v>
      </c>
      <c r="G704" s="62">
        <v>-2.5</v>
      </c>
    </row>
    <row r="705" spans="1:7" ht="34.5">
      <c r="A705" s="63" t="s">
        <v>1135</v>
      </c>
      <c r="B705" s="68" t="s">
        <v>1355</v>
      </c>
      <c r="C705" s="68" t="s">
        <v>112</v>
      </c>
      <c r="D705" s="68" t="s">
        <v>113</v>
      </c>
      <c r="E705" s="64" t="s">
        <v>111</v>
      </c>
      <c r="F705" s="64" t="s">
        <v>111</v>
      </c>
      <c r="G705" s="62">
        <v>-13.6</v>
      </c>
    </row>
    <row r="706" spans="1:7" ht="34.5">
      <c r="A706" s="63" t="s">
        <v>1136</v>
      </c>
      <c r="B706" s="68" t="s">
        <v>1355</v>
      </c>
      <c r="C706" s="68" t="s">
        <v>112</v>
      </c>
      <c r="D706" s="68" t="s">
        <v>113</v>
      </c>
      <c r="E706" s="64" t="s">
        <v>111</v>
      </c>
      <c r="F706" s="64" t="s">
        <v>111</v>
      </c>
      <c r="G706" s="62">
        <v>-10</v>
      </c>
    </row>
    <row r="707" spans="1:7" ht="34.5">
      <c r="A707" s="63" t="s">
        <v>1137</v>
      </c>
      <c r="B707" s="68" t="s">
        <v>1355</v>
      </c>
      <c r="C707" s="68" t="s">
        <v>112</v>
      </c>
      <c r="D707" s="68" t="s">
        <v>113</v>
      </c>
      <c r="E707" s="64" t="s">
        <v>111</v>
      </c>
      <c r="F707" s="64" t="s">
        <v>111</v>
      </c>
      <c r="G707" s="62">
        <v>-5</v>
      </c>
    </row>
    <row r="708" spans="1:7" ht="34.5">
      <c r="A708" s="63" t="s">
        <v>1138</v>
      </c>
      <c r="B708" s="68" t="s">
        <v>1355</v>
      </c>
      <c r="C708" s="68" t="s">
        <v>112</v>
      </c>
      <c r="D708" s="68" t="s">
        <v>113</v>
      </c>
      <c r="E708" s="64" t="s">
        <v>111</v>
      </c>
      <c r="F708" s="64" t="s">
        <v>111</v>
      </c>
      <c r="G708" s="62">
        <v>-12</v>
      </c>
    </row>
    <row r="709" spans="1:7" ht="34.5">
      <c r="A709" s="63" t="s">
        <v>1139</v>
      </c>
      <c r="B709" s="68" t="s">
        <v>1355</v>
      </c>
      <c r="C709" s="68" t="s">
        <v>112</v>
      </c>
      <c r="D709" s="68" t="s">
        <v>113</v>
      </c>
      <c r="E709" s="64" t="s">
        <v>111</v>
      </c>
      <c r="F709" s="64" t="s">
        <v>111</v>
      </c>
      <c r="G709" s="62">
        <v>-5</v>
      </c>
    </row>
    <row r="710" spans="1:7" ht="34.5">
      <c r="A710" s="63" t="s">
        <v>1140</v>
      </c>
      <c r="B710" s="68" t="s">
        <v>1355</v>
      </c>
      <c r="C710" s="68" t="s">
        <v>112</v>
      </c>
      <c r="D710" s="68" t="s">
        <v>113</v>
      </c>
      <c r="E710" s="64" t="s">
        <v>111</v>
      </c>
      <c r="F710" s="64" t="s">
        <v>111</v>
      </c>
      <c r="G710" s="62">
        <v>-168</v>
      </c>
    </row>
    <row r="711" spans="1:7" ht="34.5">
      <c r="A711" s="63" t="s">
        <v>1141</v>
      </c>
      <c r="B711" s="68" t="s">
        <v>1355</v>
      </c>
      <c r="C711" s="68" t="s">
        <v>112</v>
      </c>
      <c r="D711" s="68" t="s">
        <v>113</v>
      </c>
      <c r="E711" s="64" t="s">
        <v>111</v>
      </c>
      <c r="F711" s="64" t="s">
        <v>111</v>
      </c>
      <c r="G711" s="62">
        <v>-2</v>
      </c>
    </row>
    <row r="712" spans="1:7" ht="34.5">
      <c r="A712" s="63" t="s">
        <v>1142</v>
      </c>
      <c r="B712" s="68" t="s">
        <v>1355</v>
      </c>
      <c r="C712" s="68" t="s">
        <v>112</v>
      </c>
      <c r="D712" s="68" t="s">
        <v>113</v>
      </c>
      <c r="E712" s="64" t="s">
        <v>111</v>
      </c>
      <c r="F712" s="64" t="s">
        <v>111</v>
      </c>
      <c r="G712" s="62">
        <v>-16</v>
      </c>
    </row>
    <row r="713" spans="1:7" ht="34.5">
      <c r="A713" s="63" t="s">
        <v>1143</v>
      </c>
      <c r="B713" s="68" t="s">
        <v>1355</v>
      </c>
      <c r="C713" s="68" t="s">
        <v>112</v>
      </c>
      <c r="D713" s="68" t="s">
        <v>113</v>
      </c>
      <c r="E713" s="64" t="s">
        <v>111</v>
      </c>
      <c r="F713" s="64" t="s">
        <v>111</v>
      </c>
      <c r="G713" s="62">
        <v>-20</v>
      </c>
    </row>
    <row r="714" spans="1:7" ht="34.5">
      <c r="A714" s="63" t="s">
        <v>1144</v>
      </c>
      <c r="B714" s="68" t="s">
        <v>1355</v>
      </c>
      <c r="C714" s="68" t="s">
        <v>112</v>
      </c>
      <c r="D714" s="68" t="s">
        <v>113</v>
      </c>
      <c r="E714" s="64" t="s">
        <v>111</v>
      </c>
      <c r="F714" s="64" t="s">
        <v>111</v>
      </c>
      <c r="G714" s="62">
        <v>-28.5</v>
      </c>
    </row>
    <row r="715" spans="1:7" ht="34.5">
      <c r="A715" s="63" t="s">
        <v>1145</v>
      </c>
      <c r="B715" s="68" t="s">
        <v>1355</v>
      </c>
      <c r="C715" s="68" t="s">
        <v>112</v>
      </c>
      <c r="D715" s="68" t="s">
        <v>113</v>
      </c>
      <c r="E715" s="64" t="s">
        <v>111</v>
      </c>
      <c r="F715" s="64" t="s">
        <v>111</v>
      </c>
      <c r="G715" s="62">
        <v>-8</v>
      </c>
    </row>
    <row r="716" spans="1:7" ht="34.5">
      <c r="A716" s="63" t="s">
        <v>1146</v>
      </c>
      <c r="B716" s="68" t="s">
        <v>1355</v>
      </c>
      <c r="C716" s="68" t="s">
        <v>112</v>
      </c>
      <c r="D716" s="68" t="s">
        <v>113</v>
      </c>
      <c r="E716" s="64" t="s">
        <v>111</v>
      </c>
      <c r="F716" s="64" t="s">
        <v>111</v>
      </c>
      <c r="G716" s="62">
        <v>-8</v>
      </c>
    </row>
    <row r="717" spans="1:7" ht="34.5">
      <c r="A717" s="63" t="s">
        <v>1147</v>
      </c>
      <c r="B717" s="68" t="s">
        <v>1355</v>
      </c>
      <c r="C717" s="68" t="s">
        <v>112</v>
      </c>
      <c r="D717" s="68" t="s">
        <v>113</v>
      </c>
      <c r="E717" s="64" t="s">
        <v>111</v>
      </c>
      <c r="F717" s="64" t="s">
        <v>111</v>
      </c>
      <c r="G717" s="62">
        <v>-41</v>
      </c>
    </row>
    <row r="718" spans="1:7" ht="34.5">
      <c r="A718" s="63" t="s">
        <v>1148</v>
      </c>
      <c r="B718" s="68" t="s">
        <v>1355</v>
      </c>
      <c r="C718" s="68" t="s">
        <v>112</v>
      </c>
      <c r="D718" s="68" t="s">
        <v>113</v>
      </c>
      <c r="E718" s="64" t="s">
        <v>111</v>
      </c>
      <c r="F718" s="64" t="s">
        <v>111</v>
      </c>
      <c r="G718" s="62">
        <v>-15.5</v>
      </c>
    </row>
    <row r="719" spans="1:7" ht="34.5">
      <c r="A719" s="63" t="s">
        <v>1149</v>
      </c>
      <c r="B719" s="68" t="s">
        <v>1355</v>
      </c>
      <c r="C719" s="68" t="s">
        <v>112</v>
      </c>
      <c r="D719" s="68" t="s">
        <v>113</v>
      </c>
      <c r="E719" s="64" t="s">
        <v>111</v>
      </c>
      <c r="F719" s="64" t="s">
        <v>111</v>
      </c>
      <c r="G719" s="62">
        <v>-3</v>
      </c>
    </row>
    <row r="720" spans="1:7" ht="34.5">
      <c r="A720" s="63" t="s">
        <v>1150</v>
      </c>
      <c r="B720" s="68" t="s">
        <v>1355</v>
      </c>
      <c r="C720" s="68" t="s">
        <v>112</v>
      </c>
      <c r="D720" s="68" t="s">
        <v>113</v>
      </c>
      <c r="E720" s="64" t="s">
        <v>111</v>
      </c>
      <c r="F720" s="64" t="s">
        <v>111</v>
      </c>
      <c r="G720" s="62">
        <v>-3</v>
      </c>
    </row>
    <row r="721" spans="1:7" ht="34.5">
      <c r="A721" s="63" t="s">
        <v>1151</v>
      </c>
      <c r="B721" s="68" t="s">
        <v>1355</v>
      </c>
      <c r="C721" s="68" t="s">
        <v>112</v>
      </c>
      <c r="D721" s="68" t="s">
        <v>113</v>
      </c>
      <c r="E721" s="64" t="s">
        <v>111</v>
      </c>
      <c r="F721" s="64" t="s">
        <v>111</v>
      </c>
      <c r="G721" s="62">
        <v>-2.12</v>
      </c>
    </row>
    <row r="722" spans="1:7" ht="34.5">
      <c r="A722" s="63" t="s">
        <v>1152</v>
      </c>
      <c r="B722" s="68" t="s">
        <v>1355</v>
      </c>
      <c r="C722" s="68" t="s">
        <v>112</v>
      </c>
      <c r="D722" s="68" t="s">
        <v>113</v>
      </c>
      <c r="E722" s="64" t="s">
        <v>111</v>
      </c>
      <c r="F722" s="64" t="s">
        <v>111</v>
      </c>
      <c r="G722" s="62">
        <v>-6</v>
      </c>
    </row>
    <row r="723" spans="1:7" ht="34.5">
      <c r="A723" s="63" t="s">
        <v>1153</v>
      </c>
      <c r="B723" s="68" t="s">
        <v>1355</v>
      </c>
      <c r="C723" s="68" t="s">
        <v>112</v>
      </c>
      <c r="D723" s="68" t="s">
        <v>113</v>
      </c>
      <c r="E723" s="64" t="s">
        <v>111</v>
      </c>
      <c r="F723" s="64" t="s">
        <v>111</v>
      </c>
      <c r="G723" s="62">
        <v>-247.5</v>
      </c>
    </row>
    <row r="724" spans="1:7" ht="34.5">
      <c r="A724" s="63" t="s">
        <v>1154</v>
      </c>
      <c r="B724" s="68" t="s">
        <v>1355</v>
      </c>
      <c r="C724" s="68" t="s">
        <v>112</v>
      </c>
      <c r="D724" s="68" t="s">
        <v>113</v>
      </c>
      <c r="E724" s="64" t="s">
        <v>111</v>
      </c>
      <c r="F724" s="64" t="s">
        <v>111</v>
      </c>
      <c r="G724" s="62">
        <v>-2.5</v>
      </c>
    </row>
    <row r="725" spans="1:7" ht="34.5">
      <c r="A725" s="63" t="s">
        <v>1155</v>
      </c>
      <c r="B725" s="68" t="s">
        <v>1355</v>
      </c>
      <c r="C725" s="68" t="s">
        <v>112</v>
      </c>
      <c r="D725" s="68" t="s">
        <v>113</v>
      </c>
      <c r="E725" s="64" t="s">
        <v>111</v>
      </c>
      <c r="F725" s="64" t="s">
        <v>111</v>
      </c>
      <c r="G725" s="62">
        <v>-19.5</v>
      </c>
    </row>
    <row r="726" spans="1:7" ht="34.5">
      <c r="A726" s="63" t="s">
        <v>1156</v>
      </c>
      <c r="B726" s="68" t="s">
        <v>1355</v>
      </c>
      <c r="C726" s="68" t="s">
        <v>112</v>
      </c>
      <c r="D726" s="68" t="s">
        <v>113</v>
      </c>
      <c r="E726" s="64" t="s">
        <v>111</v>
      </c>
      <c r="F726" s="64" t="s">
        <v>111</v>
      </c>
      <c r="G726" s="62">
        <v>-2.2000000000000002</v>
      </c>
    </row>
    <row r="727" spans="1:7" ht="34.5">
      <c r="A727" s="63" t="s">
        <v>1157</v>
      </c>
      <c r="B727" s="68" t="s">
        <v>1355</v>
      </c>
      <c r="C727" s="68" t="s">
        <v>112</v>
      </c>
      <c r="D727" s="68" t="s">
        <v>113</v>
      </c>
      <c r="E727" s="64" t="s">
        <v>111</v>
      </c>
      <c r="F727" s="64" t="s">
        <v>111</v>
      </c>
      <c r="G727" s="62">
        <v>-9</v>
      </c>
    </row>
    <row r="728" spans="1:7" ht="34.5">
      <c r="A728" s="63" t="s">
        <v>1158</v>
      </c>
      <c r="B728" s="68" t="s">
        <v>1355</v>
      </c>
      <c r="C728" s="68" t="s">
        <v>112</v>
      </c>
      <c r="D728" s="68" t="s">
        <v>113</v>
      </c>
      <c r="E728" s="64" t="s">
        <v>111</v>
      </c>
      <c r="F728" s="64" t="s">
        <v>111</v>
      </c>
      <c r="G728" s="62">
        <v>-3</v>
      </c>
    </row>
    <row r="729" spans="1:7" ht="34.5">
      <c r="A729" s="63" t="s">
        <v>1159</v>
      </c>
      <c r="B729" s="68" t="s">
        <v>1355</v>
      </c>
      <c r="C729" s="68" t="s">
        <v>112</v>
      </c>
      <c r="D729" s="68" t="s">
        <v>113</v>
      </c>
      <c r="E729" s="64" t="s">
        <v>111</v>
      </c>
      <c r="F729" s="64" t="s">
        <v>111</v>
      </c>
      <c r="G729" s="62">
        <v>-15</v>
      </c>
    </row>
    <row r="730" spans="1:7" ht="34.5">
      <c r="A730" s="63" t="s">
        <v>1160</v>
      </c>
      <c r="B730" s="68" t="s">
        <v>1355</v>
      </c>
      <c r="C730" s="68" t="s">
        <v>112</v>
      </c>
      <c r="D730" s="68" t="s">
        <v>113</v>
      </c>
      <c r="E730" s="64" t="s">
        <v>111</v>
      </c>
      <c r="F730" s="64" t="s">
        <v>111</v>
      </c>
      <c r="G730" s="62">
        <v>-3</v>
      </c>
    </row>
    <row r="731" spans="1:7" ht="34.5">
      <c r="A731" s="63" t="s">
        <v>1161</v>
      </c>
      <c r="B731" s="68" t="s">
        <v>1355</v>
      </c>
      <c r="C731" s="68" t="s">
        <v>112</v>
      </c>
      <c r="D731" s="68" t="s">
        <v>113</v>
      </c>
      <c r="E731" s="64" t="s">
        <v>111</v>
      </c>
      <c r="F731" s="64" t="s">
        <v>111</v>
      </c>
      <c r="G731" s="62">
        <v>-10</v>
      </c>
    </row>
    <row r="732" spans="1:7" ht="34.5">
      <c r="A732" s="63" t="s">
        <v>1162</v>
      </c>
      <c r="B732" s="68" t="s">
        <v>1355</v>
      </c>
      <c r="C732" s="68" t="s">
        <v>112</v>
      </c>
      <c r="D732" s="68" t="s">
        <v>113</v>
      </c>
      <c r="E732" s="64" t="s">
        <v>111</v>
      </c>
      <c r="F732" s="64" t="s">
        <v>111</v>
      </c>
      <c r="G732" s="62">
        <v>-26</v>
      </c>
    </row>
    <row r="733" spans="1:7" ht="34.5">
      <c r="A733" s="63" t="s">
        <v>1163</v>
      </c>
      <c r="B733" s="68" t="s">
        <v>1355</v>
      </c>
      <c r="C733" s="68" t="s">
        <v>112</v>
      </c>
      <c r="D733" s="68" t="s">
        <v>113</v>
      </c>
      <c r="E733" s="64" t="s">
        <v>111</v>
      </c>
      <c r="F733" s="64" t="s">
        <v>111</v>
      </c>
      <c r="G733" s="62">
        <v>-20</v>
      </c>
    </row>
    <row r="734" spans="1:7" ht="34.5">
      <c r="A734" s="63" t="s">
        <v>1164</v>
      </c>
      <c r="B734" s="68" t="s">
        <v>1355</v>
      </c>
      <c r="C734" s="68" t="s">
        <v>112</v>
      </c>
      <c r="D734" s="68" t="s">
        <v>113</v>
      </c>
      <c r="E734" s="64" t="s">
        <v>111</v>
      </c>
      <c r="F734" s="64" t="s">
        <v>111</v>
      </c>
      <c r="G734" s="62">
        <v>-1.8</v>
      </c>
    </row>
    <row r="735" spans="1:7" ht="34.5">
      <c r="A735" s="63" t="s">
        <v>1165</v>
      </c>
      <c r="B735" s="68" t="s">
        <v>1355</v>
      </c>
      <c r="C735" s="68" t="s">
        <v>112</v>
      </c>
      <c r="D735" s="68" t="s">
        <v>113</v>
      </c>
      <c r="E735" s="64" t="s">
        <v>111</v>
      </c>
      <c r="F735" s="64" t="s">
        <v>111</v>
      </c>
      <c r="G735" s="62">
        <v>-111</v>
      </c>
    </row>
    <row r="736" spans="1:7" ht="34.5">
      <c r="A736" s="63" t="s">
        <v>1166</v>
      </c>
      <c r="B736" s="68" t="s">
        <v>1355</v>
      </c>
      <c r="C736" s="68" t="s">
        <v>112</v>
      </c>
      <c r="D736" s="68" t="s">
        <v>113</v>
      </c>
      <c r="E736" s="64" t="s">
        <v>111</v>
      </c>
      <c r="F736" s="64" t="s">
        <v>111</v>
      </c>
      <c r="G736" s="62">
        <v>-30.5</v>
      </c>
    </row>
    <row r="737" spans="1:7" ht="34.5">
      <c r="A737" s="63" t="s">
        <v>1167</v>
      </c>
      <c r="B737" s="68" t="s">
        <v>1355</v>
      </c>
      <c r="C737" s="68" t="s">
        <v>112</v>
      </c>
      <c r="D737" s="68" t="s">
        <v>113</v>
      </c>
      <c r="E737" s="64" t="s">
        <v>111</v>
      </c>
      <c r="F737" s="64" t="s">
        <v>111</v>
      </c>
      <c r="G737" s="62">
        <v>-1</v>
      </c>
    </row>
    <row r="738" spans="1:7" ht="34.5">
      <c r="A738" s="63" t="s">
        <v>1168</v>
      </c>
      <c r="B738" s="68" t="s">
        <v>1355</v>
      </c>
      <c r="C738" s="68" t="s">
        <v>112</v>
      </c>
      <c r="D738" s="68" t="s">
        <v>113</v>
      </c>
      <c r="E738" s="64" t="s">
        <v>111</v>
      </c>
      <c r="F738" s="64" t="s">
        <v>111</v>
      </c>
      <c r="G738" s="62">
        <v>-33</v>
      </c>
    </row>
    <row r="739" spans="1:7" ht="34.5">
      <c r="A739" s="63" t="s">
        <v>1169</v>
      </c>
      <c r="B739" s="68" t="s">
        <v>1355</v>
      </c>
      <c r="C739" s="68" t="s">
        <v>112</v>
      </c>
      <c r="D739" s="68" t="s">
        <v>113</v>
      </c>
      <c r="E739" s="64" t="s">
        <v>111</v>
      </c>
      <c r="F739" s="64" t="s">
        <v>111</v>
      </c>
      <c r="G739" s="62">
        <v>-10</v>
      </c>
    </row>
    <row r="740" spans="1:7" ht="34.5">
      <c r="A740" s="63" t="s">
        <v>1170</v>
      </c>
      <c r="B740" s="68" t="s">
        <v>1355</v>
      </c>
      <c r="C740" s="68" t="s">
        <v>112</v>
      </c>
      <c r="D740" s="68" t="s">
        <v>113</v>
      </c>
      <c r="E740" s="64" t="s">
        <v>111</v>
      </c>
      <c r="F740" s="64" t="s">
        <v>111</v>
      </c>
      <c r="G740" s="62">
        <v>-6.4</v>
      </c>
    </row>
    <row r="741" spans="1:7" ht="34.5">
      <c r="A741" s="63" t="s">
        <v>1171</v>
      </c>
      <c r="B741" s="68" t="s">
        <v>1355</v>
      </c>
      <c r="C741" s="68" t="s">
        <v>112</v>
      </c>
      <c r="D741" s="68" t="s">
        <v>113</v>
      </c>
      <c r="E741" s="64" t="s">
        <v>111</v>
      </c>
      <c r="F741" s="64" t="s">
        <v>111</v>
      </c>
      <c r="G741" s="62">
        <v>-3</v>
      </c>
    </row>
    <row r="742" spans="1:7" ht="34.5">
      <c r="A742" s="63" t="s">
        <v>1172</v>
      </c>
      <c r="B742" s="68" t="s">
        <v>1355</v>
      </c>
      <c r="C742" s="68" t="s">
        <v>112</v>
      </c>
      <c r="D742" s="68" t="s">
        <v>113</v>
      </c>
      <c r="E742" s="64" t="s">
        <v>111</v>
      </c>
      <c r="F742" s="64" t="s">
        <v>111</v>
      </c>
      <c r="G742" s="62">
        <v>-6</v>
      </c>
    </row>
    <row r="743" spans="1:7" ht="34.5">
      <c r="A743" s="63" t="s">
        <v>1173</v>
      </c>
      <c r="B743" s="68" t="s">
        <v>1355</v>
      </c>
      <c r="C743" s="68" t="s">
        <v>112</v>
      </c>
      <c r="D743" s="68" t="s">
        <v>113</v>
      </c>
      <c r="E743" s="64" t="s">
        <v>111</v>
      </c>
      <c r="F743" s="64" t="s">
        <v>111</v>
      </c>
      <c r="G743" s="62">
        <v>-12.8</v>
      </c>
    </row>
    <row r="744" spans="1:7" ht="34.5">
      <c r="A744" s="63" t="s">
        <v>1174</v>
      </c>
      <c r="B744" s="68" t="s">
        <v>1355</v>
      </c>
      <c r="C744" s="68" t="s">
        <v>112</v>
      </c>
      <c r="D744" s="68" t="s">
        <v>113</v>
      </c>
      <c r="E744" s="64" t="s">
        <v>111</v>
      </c>
      <c r="F744" s="64" t="s">
        <v>111</v>
      </c>
      <c r="G744" s="62">
        <v>-13.56</v>
      </c>
    </row>
    <row r="745" spans="1:7" ht="34.5">
      <c r="A745" s="63" t="s">
        <v>1175</v>
      </c>
      <c r="B745" s="68" t="s">
        <v>1355</v>
      </c>
      <c r="C745" s="68" t="s">
        <v>112</v>
      </c>
      <c r="D745" s="68" t="s">
        <v>113</v>
      </c>
      <c r="E745" s="64" t="s">
        <v>111</v>
      </c>
      <c r="F745" s="64" t="s">
        <v>111</v>
      </c>
      <c r="G745" s="62">
        <v>-3</v>
      </c>
    </row>
    <row r="746" spans="1:7" ht="34.5">
      <c r="A746" s="63" t="s">
        <v>1176</v>
      </c>
      <c r="B746" s="68" t="s">
        <v>1355</v>
      </c>
      <c r="C746" s="68" t="s">
        <v>112</v>
      </c>
      <c r="D746" s="68" t="s">
        <v>113</v>
      </c>
      <c r="E746" s="64" t="s">
        <v>111</v>
      </c>
      <c r="F746" s="64" t="s">
        <v>111</v>
      </c>
      <c r="G746" s="62">
        <v>-1.65</v>
      </c>
    </row>
    <row r="747" spans="1:7" ht="34.5">
      <c r="A747" s="63" t="s">
        <v>1177</v>
      </c>
      <c r="B747" s="68" t="s">
        <v>1355</v>
      </c>
      <c r="C747" s="68" t="s">
        <v>112</v>
      </c>
      <c r="D747" s="68" t="s">
        <v>113</v>
      </c>
      <c r="E747" s="64" t="s">
        <v>111</v>
      </c>
      <c r="F747" s="64" t="s">
        <v>111</v>
      </c>
      <c r="G747" s="62">
        <v>-1.5</v>
      </c>
    </row>
    <row r="748" spans="1:7" ht="34.5">
      <c r="A748" s="63" t="s">
        <v>1178</v>
      </c>
      <c r="B748" s="68" t="s">
        <v>1355</v>
      </c>
      <c r="C748" s="68" t="s">
        <v>112</v>
      </c>
      <c r="D748" s="68" t="s">
        <v>113</v>
      </c>
      <c r="E748" s="64" t="s">
        <v>111</v>
      </c>
      <c r="F748" s="64" t="s">
        <v>111</v>
      </c>
      <c r="G748" s="62">
        <v>-9</v>
      </c>
    </row>
    <row r="749" spans="1:7" ht="34.5">
      <c r="A749" s="63" t="s">
        <v>1179</v>
      </c>
      <c r="B749" s="68" t="s">
        <v>1355</v>
      </c>
      <c r="C749" s="68" t="s">
        <v>112</v>
      </c>
      <c r="D749" s="68" t="s">
        <v>113</v>
      </c>
      <c r="E749" s="64" t="s">
        <v>111</v>
      </c>
      <c r="F749" s="64" t="s">
        <v>111</v>
      </c>
      <c r="G749" s="62">
        <v>-4</v>
      </c>
    </row>
    <row r="750" spans="1:7" ht="34.5">
      <c r="A750" s="63" t="s">
        <v>1180</v>
      </c>
      <c r="B750" s="68" t="s">
        <v>1355</v>
      </c>
      <c r="C750" s="68" t="s">
        <v>112</v>
      </c>
      <c r="D750" s="68" t="s">
        <v>113</v>
      </c>
      <c r="E750" s="64" t="s">
        <v>111</v>
      </c>
      <c r="F750" s="64" t="s">
        <v>111</v>
      </c>
      <c r="G750" s="62">
        <v>-2</v>
      </c>
    </row>
    <row r="751" spans="1:7" ht="34.5">
      <c r="A751" s="63" t="s">
        <v>1181</v>
      </c>
      <c r="B751" s="68" t="s">
        <v>1355</v>
      </c>
      <c r="C751" s="68" t="s">
        <v>112</v>
      </c>
      <c r="D751" s="68" t="s">
        <v>113</v>
      </c>
      <c r="E751" s="64" t="s">
        <v>111</v>
      </c>
      <c r="F751" s="64" t="s">
        <v>111</v>
      </c>
      <c r="G751" s="62">
        <v>-16</v>
      </c>
    </row>
    <row r="752" spans="1:7" ht="34.5">
      <c r="A752" s="63" t="s">
        <v>1182</v>
      </c>
      <c r="B752" s="68" t="s">
        <v>1355</v>
      </c>
      <c r="C752" s="68" t="s">
        <v>112</v>
      </c>
      <c r="D752" s="68" t="s">
        <v>113</v>
      </c>
      <c r="E752" s="64" t="s">
        <v>111</v>
      </c>
      <c r="F752" s="64" t="s">
        <v>111</v>
      </c>
      <c r="G752" s="62">
        <v>-42.5</v>
      </c>
    </row>
    <row r="753" spans="1:7" ht="34.5">
      <c r="A753" s="63" t="s">
        <v>1183</v>
      </c>
      <c r="B753" s="68" t="s">
        <v>1355</v>
      </c>
      <c r="C753" s="68" t="s">
        <v>112</v>
      </c>
      <c r="D753" s="68" t="s">
        <v>113</v>
      </c>
      <c r="E753" s="64" t="s">
        <v>111</v>
      </c>
      <c r="F753" s="64" t="s">
        <v>111</v>
      </c>
      <c r="G753" s="62">
        <v>-11.6</v>
      </c>
    </row>
    <row r="754" spans="1:7" ht="34.5">
      <c r="A754" s="63" t="s">
        <v>1184</v>
      </c>
      <c r="B754" s="68" t="s">
        <v>1355</v>
      </c>
      <c r="C754" s="68" t="s">
        <v>112</v>
      </c>
      <c r="D754" s="68" t="s">
        <v>113</v>
      </c>
      <c r="E754" s="64" t="s">
        <v>111</v>
      </c>
      <c r="F754" s="64" t="s">
        <v>111</v>
      </c>
      <c r="G754" s="62">
        <v>-7.5</v>
      </c>
    </row>
    <row r="755" spans="1:7" ht="34.5">
      <c r="A755" s="63" t="s">
        <v>1185</v>
      </c>
      <c r="B755" s="68" t="s">
        <v>1355</v>
      </c>
      <c r="C755" s="68" t="s">
        <v>112</v>
      </c>
      <c r="D755" s="68" t="s">
        <v>113</v>
      </c>
      <c r="E755" s="64" t="s">
        <v>111</v>
      </c>
      <c r="F755" s="64" t="s">
        <v>111</v>
      </c>
      <c r="G755" s="62">
        <v>-11.5</v>
      </c>
    </row>
    <row r="756" spans="1:7" ht="34.5">
      <c r="A756" s="63" t="s">
        <v>1186</v>
      </c>
      <c r="B756" s="68" t="s">
        <v>1355</v>
      </c>
      <c r="C756" s="68" t="s">
        <v>112</v>
      </c>
      <c r="D756" s="68" t="s">
        <v>113</v>
      </c>
      <c r="E756" s="64" t="s">
        <v>111</v>
      </c>
      <c r="F756" s="64" t="s">
        <v>111</v>
      </c>
      <c r="G756" s="62">
        <v>-5</v>
      </c>
    </row>
    <row r="757" spans="1:7" ht="34.5">
      <c r="A757" s="63" t="s">
        <v>1187</v>
      </c>
      <c r="B757" s="68" t="s">
        <v>1355</v>
      </c>
      <c r="C757" s="68" t="s">
        <v>112</v>
      </c>
      <c r="D757" s="68" t="s">
        <v>113</v>
      </c>
      <c r="E757" s="64" t="s">
        <v>111</v>
      </c>
      <c r="F757" s="64" t="s">
        <v>111</v>
      </c>
      <c r="G757" s="62">
        <v>-60</v>
      </c>
    </row>
    <row r="758" spans="1:7" ht="34.5">
      <c r="A758" s="63" t="s">
        <v>1188</v>
      </c>
      <c r="B758" s="68" t="s">
        <v>1355</v>
      </c>
      <c r="C758" s="68" t="s">
        <v>112</v>
      </c>
      <c r="D758" s="68" t="s">
        <v>113</v>
      </c>
      <c r="E758" s="64" t="s">
        <v>111</v>
      </c>
      <c r="F758" s="64" t="s">
        <v>111</v>
      </c>
      <c r="G758" s="62">
        <v>-4.0999999999999996</v>
      </c>
    </row>
    <row r="759" spans="1:7" ht="34.5">
      <c r="A759" s="63" t="s">
        <v>1189</v>
      </c>
      <c r="B759" s="68" t="s">
        <v>1355</v>
      </c>
      <c r="C759" s="68" t="s">
        <v>112</v>
      </c>
      <c r="D759" s="68" t="s">
        <v>113</v>
      </c>
      <c r="E759" s="64" t="s">
        <v>111</v>
      </c>
      <c r="F759" s="64" t="s">
        <v>111</v>
      </c>
      <c r="G759" s="62">
        <v>-7.5</v>
      </c>
    </row>
    <row r="760" spans="1:7" ht="34.5">
      <c r="A760" s="63" t="s">
        <v>1190</v>
      </c>
      <c r="B760" s="68" t="s">
        <v>1355</v>
      </c>
      <c r="C760" s="68" t="s">
        <v>112</v>
      </c>
      <c r="D760" s="68" t="s">
        <v>113</v>
      </c>
      <c r="E760" s="64" t="s">
        <v>111</v>
      </c>
      <c r="F760" s="64" t="s">
        <v>111</v>
      </c>
      <c r="G760" s="62">
        <v>-10</v>
      </c>
    </row>
    <row r="761" spans="1:7" ht="34.5">
      <c r="A761" s="63" t="s">
        <v>1191</v>
      </c>
      <c r="B761" s="68" t="s">
        <v>1355</v>
      </c>
      <c r="C761" s="68" t="s">
        <v>112</v>
      </c>
      <c r="D761" s="68" t="s">
        <v>113</v>
      </c>
      <c r="E761" s="64" t="s">
        <v>111</v>
      </c>
      <c r="F761" s="64" t="s">
        <v>111</v>
      </c>
      <c r="G761" s="62">
        <v>-1.5</v>
      </c>
    </row>
    <row r="762" spans="1:7" ht="34.5">
      <c r="A762" s="63" t="s">
        <v>1192</v>
      </c>
      <c r="B762" s="68" t="s">
        <v>1355</v>
      </c>
      <c r="C762" s="68" t="s">
        <v>112</v>
      </c>
      <c r="D762" s="68" t="s">
        <v>113</v>
      </c>
      <c r="E762" s="64" t="s">
        <v>111</v>
      </c>
      <c r="F762" s="64" t="s">
        <v>111</v>
      </c>
      <c r="G762" s="62">
        <v>-6</v>
      </c>
    </row>
    <row r="763" spans="1:7" ht="34.5">
      <c r="A763" s="63" t="s">
        <v>1193</v>
      </c>
      <c r="B763" s="68" t="s">
        <v>1355</v>
      </c>
      <c r="C763" s="68" t="s">
        <v>112</v>
      </c>
      <c r="D763" s="68" t="s">
        <v>113</v>
      </c>
      <c r="E763" s="64" t="s">
        <v>111</v>
      </c>
      <c r="F763" s="64" t="s">
        <v>111</v>
      </c>
      <c r="G763" s="62">
        <v>-10.5</v>
      </c>
    </row>
    <row r="764" spans="1:7" ht="34.5">
      <c r="A764" s="63" t="s">
        <v>1194</v>
      </c>
      <c r="B764" s="68" t="s">
        <v>1355</v>
      </c>
      <c r="C764" s="68" t="s">
        <v>112</v>
      </c>
      <c r="D764" s="68" t="s">
        <v>113</v>
      </c>
      <c r="E764" s="64" t="s">
        <v>111</v>
      </c>
      <c r="F764" s="64" t="s">
        <v>111</v>
      </c>
      <c r="G764" s="62">
        <v>-16.2</v>
      </c>
    </row>
    <row r="765" spans="1:7" ht="34.5">
      <c r="A765" s="63" t="s">
        <v>1195</v>
      </c>
      <c r="B765" s="68" t="s">
        <v>1355</v>
      </c>
      <c r="C765" s="68" t="s">
        <v>112</v>
      </c>
      <c r="D765" s="68" t="s">
        <v>113</v>
      </c>
      <c r="E765" s="64" t="s">
        <v>111</v>
      </c>
      <c r="F765" s="64" t="s">
        <v>111</v>
      </c>
      <c r="G765" s="62">
        <v>-15.6</v>
      </c>
    </row>
    <row r="766" spans="1:7" ht="34.5">
      <c r="A766" s="63" t="s">
        <v>1196</v>
      </c>
      <c r="B766" s="68" t="s">
        <v>1355</v>
      </c>
      <c r="C766" s="68" t="s">
        <v>112</v>
      </c>
      <c r="D766" s="68" t="s">
        <v>113</v>
      </c>
      <c r="E766" s="64" t="s">
        <v>111</v>
      </c>
      <c r="F766" s="64" t="s">
        <v>111</v>
      </c>
      <c r="G766" s="62">
        <v>-30</v>
      </c>
    </row>
    <row r="767" spans="1:7" ht="34.5">
      <c r="A767" s="63" t="s">
        <v>1197</v>
      </c>
      <c r="B767" s="68" t="s">
        <v>1355</v>
      </c>
      <c r="C767" s="68" t="s">
        <v>112</v>
      </c>
      <c r="D767" s="68" t="s">
        <v>113</v>
      </c>
      <c r="E767" s="64" t="s">
        <v>111</v>
      </c>
      <c r="F767" s="64" t="s">
        <v>111</v>
      </c>
      <c r="G767" s="62">
        <v>-1</v>
      </c>
    </row>
    <row r="768" spans="1:7" ht="34.5">
      <c r="A768" s="63" t="s">
        <v>1198</v>
      </c>
      <c r="B768" s="68" t="s">
        <v>1355</v>
      </c>
      <c r="C768" s="68" t="s">
        <v>112</v>
      </c>
      <c r="D768" s="68" t="s">
        <v>113</v>
      </c>
      <c r="E768" s="64" t="s">
        <v>111</v>
      </c>
      <c r="F768" s="64" t="s">
        <v>111</v>
      </c>
      <c r="G768" s="62">
        <v>-52</v>
      </c>
    </row>
    <row r="769" spans="1:7" ht="34.5">
      <c r="A769" s="63" t="s">
        <v>1199</v>
      </c>
      <c r="B769" s="68" t="s">
        <v>1355</v>
      </c>
      <c r="C769" s="68" t="s">
        <v>112</v>
      </c>
      <c r="D769" s="68" t="s">
        <v>113</v>
      </c>
      <c r="E769" s="64" t="s">
        <v>111</v>
      </c>
      <c r="F769" s="64" t="s">
        <v>111</v>
      </c>
      <c r="G769" s="62">
        <v>-60</v>
      </c>
    </row>
    <row r="770" spans="1:7" ht="34.5">
      <c r="A770" s="63" t="s">
        <v>1200</v>
      </c>
      <c r="B770" s="68" t="s">
        <v>1355</v>
      </c>
      <c r="C770" s="68" t="s">
        <v>112</v>
      </c>
      <c r="D770" s="68" t="s">
        <v>113</v>
      </c>
      <c r="E770" s="64" t="s">
        <v>111</v>
      </c>
      <c r="F770" s="64" t="s">
        <v>111</v>
      </c>
      <c r="G770" s="62">
        <v>-2</v>
      </c>
    </row>
    <row r="771" spans="1:7" ht="34.5">
      <c r="A771" s="63" t="s">
        <v>1201</v>
      </c>
      <c r="B771" s="68" t="s">
        <v>1355</v>
      </c>
      <c r="C771" s="68" t="s">
        <v>112</v>
      </c>
      <c r="D771" s="68" t="s">
        <v>113</v>
      </c>
      <c r="E771" s="64" t="s">
        <v>111</v>
      </c>
      <c r="F771" s="64" t="s">
        <v>111</v>
      </c>
      <c r="G771" s="62">
        <v>-6</v>
      </c>
    </row>
    <row r="772" spans="1:7" ht="34.5">
      <c r="A772" s="63" t="s">
        <v>1202</v>
      </c>
      <c r="B772" s="68" t="s">
        <v>1355</v>
      </c>
      <c r="C772" s="68" t="s">
        <v>112</v>
      </c>
      <c r="D772" s="68" t="s">
        <v>113</v>
      </c>
      <c r="E772" s="64" t="s">
        <v>111</v>
      </c>
      <c r="F772" s="64" t="s">
        <v>111</v>
      </c>
      <c r="G772" s="62">
        <v>-0.2</v>
      </c>
    </row>
    <row r="773" spans="1:7" ht="34.5">
      <c r="A773" s="63" t="s">
        <v>1203</v>
      </c>
      <c r="B773" s="68" t="s">
        <v>1355</v>
      </c>
      <c r="C773" s="68" t="s">
        <v>112</v>
      </c>
      <c r="D773" s="68" t="s">
        <v>113</v>
      </c>
      <c r="E773" s="64" t="s">
        <v>111</v>
      </c>
      <c r="F773" s="64" t="s">
        <v>111</v>
      </c>
      <c r="G773" s="62">
        <v>-9</v>
      </c>
    </row>
    <row r="774" spans="1:7" ht="34.5">
      <c r="A774" s="63" t="s">
        <v>1204</v>
      </c>
      <c r="B774" s="68" t="s">
        <v>1355</v>
      </c>
      <c r="C774" s="68" t="s">
        <v>112</v>
      </c>
      <c r="D774" s="68" t="s">
        <v>113</v>
      </c>
      <c r="E774" s="64" t="s">
        <v>111</v>
      </c>
      <c r="F774" s="64" t="s">
        <v>111</v>
      </c>
      <c r="G774" s="62">
        <v>-5</v>
      </c>
    </row>
    <row r="775" spans="1:7" ht="34.5">
      <c r="A775" s="63" t="s">
        <v>1205</v>
      </c>
      <c r="B775" s="68" t="s">
        <v>1355</v>
      </c>
      <c r="C775" s="68" t="s">
        <v>112</v>
      </c>
      <c r="D775" s="68" t="s">
        <v>113</v>
      </c>
      <c r="E775" s="64" t="s">
        <v>111</v>
      </c>
      <c r="F775" s="64" t="s">
        <v>111</v>
      </c>
      <c r="G775" s="62">
        <v>-7</v>
      </c>
    </row>
    <row r="776" spans="1:7" ht="34.5">
      <c r="A776" s="63" t="s">
        <v>1206</v>
      </c>
      <c r="B776" s="68" t="s">
        <v>1355</v>
      </c>
      <c r="C776" s="68" t="s">
        <v>112</v>
      </c>
      <c r="D776" s="68" t="s">
        <v>113</v>
      </c>
      <c r="E776" s="64" t="s">
        <v>111</v>
      </c>
      <c r="F776" s="64" t="s">
        <v>111</v>
      </c>
      <c r="G776" s="62">
        <v>-2.25</v>
      </c>
    </row>
    <row r="777" spans="1:7" ht="34.5">
      <c r="A777" s="63" t="s">
        <v>1207</v>
      </c>
      <c r="B777" s="68" t="s">
        <v>1355</v>
      </c>
      <c r="C777" s="68" t="s">
        <v>112</v>
      </c>
      <c r="D777" s="68" t="s">
        <v>113</v>
      </c>
      <c r="E777" s="64" t="s">
        <v>111</v>
      </c>
      <c r="F777" s="64" t="s">
        <v>111</v>
      </c>
      <c r="G777" s="62">
        <v>-40</v>
      </c>
    </row>
    <row r="778" spans="1:7" ht="34.5">
      <c r="A778" s="63" t="s">
        <v>1208</v>
      </c>
      <c r="B778" s="68" t="s">
        <v>1355</v>
      </c>
      <c r="C778" s="68" t="s">
        <v>112</v>
      </c>
      <c r="D778" s="68" t="s">
        <v>113</v>
      </c>
      <c r="E778" s="64" t="s">
        <v>111</v>
      </c>
      <c r="F778" s="64" t="s">
        <v>111</v>
      </c>
      <c r="G778" s="62">
        <v>-7</v>
      </c>
    </row>
    <row r="779" spans="1:7" ht="34.5">
      <c r="A779" s="63" t="s">
        <v>1209</v>
      </c>
      <c r="B779" s="68" t="s">
        <v>1355</v>
      </c>
      <c r="C779" s="68" t="s">
        <v>112</v>
      </c>
      <c r="D779" s="68" t="s">
        <v>113</v>
      </c>
      <c r="E779" s="64" t="s">
        <v>111</v>
      </c>
      <c r="F779" s="64" t="s">
        <v>111</v>
      </c>
      <c r="G779" s="62">
        <v>-4</v>
      </c>
    </row>
    <row r="780" spans="1:7" ht="34.5">
      <c r="A780" s="63" t="s">
        <v>1210</v>
      </c>
      <c r="B780" s="68" t="s">
        <v>1355</v>
      </c>
      <c r="C780" s="68" t="s">
        <v>112</v>
      </c>
      <c r="D780" s="68" t="s">
        <v>113</v>
      </c>
      <c r="E780" s="64" t="s">
        <v>111</v>
      </c>
      <c r="F780" s="64" t="s">
        <v>111</v>
      </c>
      <c r="G780" s="62">
        <v>-23.6</v>
      </c>
    </row>
    <row r="781" spans="1:7" ht="34.5">
      <c r="A781" s="63" t="s">
        <v>1211</v>
      </c>
      <c r="B781" s="68" t="s">
        <v>1355</v>
      </c>
      <c r="C781" s="68" t="s">
        <v>112</v>
      </c>
      <c r="D781" s="68" t="s">
        <v>113</v>
      </c>
      <c r="E781" s="64" t="s">
        <v>111</v>
      </c>
      <c r="F781" s="64" t="s">
        <v>111</v>
      </c>
      <c r="G781" s="62">
        <v>-6</v>
      </c>
    </row>
    <row r="782" spans="1:7" ht="34.5">
      <c r="A782" s="63" t="s">
        <v>1212</v>
      </c>
      <c r="B782" s="68" t="s">
        <v>1355</v>
      </c>
      <c r="C782" s="68" t="s">
        <v>112</v>
      </c>
      <c r="D782" s="68" t="s">
        <v>113</v>
      </c>
      <c r="E782" s="64" t="s">
        <v>111</v>
      </c>
      <c r="F782" s="64" t="s">
        <v>111</v>
      </c>
      <c r="G782" s="62">
        <v>-2</v>
      </c>
    </row>
    <row r="783" spans="1:7" ht="34.5">
      <c r="A783" s="63" t="s">
        <v>1213</v>
      </c>
      <c r="B783" s="68" t="s">
        <v>1355</v>
      </c>
      <c r="C783" s="68" t="s">
        <v>112</v>
      </c>
      <c r="D783" s="68" t="s">
        <v>113</v>
      </c>
      <c r="E783" s="64" t="s">
        <v>111</v>
      </c>
      <c r="F783" s="64" t="s">
        <v>111</v>
      </c>
      <c r="G783" s="62">
        <v>-0.1</v>
      </c>
    </row>
    <row r="784" spans="1:7" ht="34.5">
      <c r="A784" s="63" t="s">
        <v>1214</v>
      </c>
      <c r="B784" s="68" t="s">
        <v>1355</v>
      </c>
      <c r="C784" s="68" t="s">
        <v>112</v>
      </c>
      <c r="D784" s="68" t="s">
        <v>113</v>
      </c>
      <c r="E784" s="64" t="s">
        <v>111</v>
      </c>
      <c r="F784" s="64" t="s">
        <v>111</v>
      </c>
      <c r="G784" s="62">
        <v>-20</v>
      </c>
    </row>
    <row r="785" spans="1:7" ht="34.5">
      <c r="A785" s="63" t="s">
        <v>1215</v>
      </c>
      <c r="B785" s="68" t="s">
        <v>1355</v>
      </c>
      <c r="C785" s="68" t="s">
        <v>112</v>
      </c>
      <c r="D785" s="68" t="s">
        <v>113</v>
      </c>
      <c r="E785" s="64" t="s">
        <v>111</v>
      </c>
      <c r="F785" s="64" t="s">
        <v>111</v>
      </c>
      <c r="G785" s="62">
        <v>-5</v>
      </c>
    </row>
    <row r="786" spans="1:7" ht="34.5">
      <c r="A786" s="63" t="s">
        <v>1216</v>
      </c>
      <c r="B786" s="68" t="s">
        <v>1355</v>
      </c>
      <c r="C786" s="68" t="s">
        <v>112</v>
      </c>
      <c r="D786" s="68" t="s">
        <v>113</v>
      </c>
      <c r="E786" s="64" t="s">
        <v>111</v>
      </c>
      <c r="F786" s="64" t="s">
        <v>111</v>
      </c>
      <c r="G786" s="62">
        <v>-20</v>
      </c>
    </row>
    <row r="787" spans="1:7" ht="34.5">
      <c r="A787" s="63" t="s">
        <v>1217</v>
      </c>
      <c r="B787" s="68" t="s">
        <v>1355</v>
      </c>
      <c r="C787" s="68" t="s">
        <v>112</v>
      </c>
      <c r="D787" s="68" t="s">
        <v>113</v>
      </c>
      <c r="E787" s="64" t="s">
        <v>111</v>
      </c>
      <c r="F787" s="64" t="s">
        <v>111</v>
      </c>
      <c r="G787" s="62">
        <v>-30</v>
      </c>
    </row>
    <row r="788" spans="1:7" ht="34.5">
      <c r="A788" s="63" t="s">
        <v>1218</v>
      </c>
      <c r="B788" s="68" t="s">
        <v>1355</v>
      </c>
      <c r="C788" s="68" t="s">
        <v>112</v>
      </c>
      <c r="D788" s="68" t="s">
        <v>113</v>
      </c>
      <c r="E788" s="64" t="s">
        <v>111</v>
      </c>
      <c r="F788" s="64" t="s">
        <v>111</v>
      </c>
      <c r="G788" s="62">
        <v>-24</v>
      </c>
    </row>
    <row r="789" spans="1:7" ht="34.5">
      <c r="A789" s="63" t="s">
        <v>1219</v>
      </c>
      <c r="B789" s="68" t="s">
        <v>1355</v>
      </c>
      <c r="C789" s="68" t="s">
        <v>112</v>
      </c>
      <c r="D789" s="68" t="s">
        <v>113</v>
      </c>
      <c r="E789" s="64" t="s">
        <v>111</v>
      </c>
      <c r="F789" s="64" t="s">
        <v>111</v>
      </c>
      <c r="G789" s="62">
        <v>-32</v>
      </c>
    </row>
    <row r="790" spans="1:7" ht="34.5">
      <c r="A790" s="63" t="s">
        <v>1220</v>
      </c>
      <c r="B790" s="68" t="s">
        <v>1355</v>
      </c>
      <c r="C790" s="68" t="s">
        <v>112</v>
      </c>
      <c r="D790" s="68" t="s">
        <v>113</v>
      </c>
      <c r="E790" s="64" t="s">
        <v>111</v>
      </c>
      <c r="F790" s="64" t="s">
        <v>111</v>
      </c>
      <c r="G790" s="62">
        <v>-5.4</v>
      </c>
    </row>
    <row r="791" spans="1:7" ht="34.5">
      <c r="A791" s="63" t="s">
        <v>1221</v>
      </c>
      <c r="B791" s="68" t="s">
        <v>1355</v>
      </c>
      <c r="C791" s="68" t="s">
        <v>112</v>
      </c>
      <c r="D791" s="68" t="s">
        <v>113</v>
      </c>
      <c r="E791" s="64" t="s">
        <v>111</v>
      </c>
      <c r="F791" s="64" t="s">
        <v>111</v>
      </c>
      <c r="G791" s="62">
        <v>-3.6</v>
      </c>
    </row>
    <row r="792" spans="1:7" ht="34.5">
      <c r="A792" s="63" t="s">
        <v>1222</v>
      </c>
      <c r="B792" s="68" t="s">
        <v>1355</v>
      </c>
      <c r="C792" s="68" t="s">
        <v>112</v>
      </c>
      <c r="D792" s="68" t="s">
        <v>113</v>
      </c>
      <c r="E792" s="64" t="s">
        <v>111</v>
      </c>
      <c r="F792" s="64" t="s">
        <v>111</v>
      </c>
      <c r="G792" s="62">
        <v>-20.55</v>
      </c>
    </row>
    <row r="793" spans="1:7" ht="34.5">
      <c r="A793" s="63" t="s">
        <v>1223</v>
      </c>
      <c r="B793" s="68" t="s">
        <v>1355</v>
      </c>
      <c r="C793" s="68" t="s">
        <v>112</v>
      </c>
      <c r="D793" s="68" t="s">
        <v>113</v>
      </c>
      <c r="E793" s="64" t="s">
        <v>111</v>
      </c>
      <c r="F793" s="64" t="s">
        <v>111</v>
      </c>
      <c r="G793" s="62">
        <v>-18</v>
      </c>
    </row>
    <row r="794" spans="1:7" ht="34.5">
      <c r="A794" s="63" t="s">
        <v>1224</v>
      </c>
      <c r="B794" s="68" t="s">
        <v>1355</v>
      </c>
      <c r="C794" s="68" t="s">
        <v>112</v>
      </c>
      <c r="D794" s="68" t="s">
        <v>113</v>
      </c>
      <c r="E794" s="64" t="s">
        <v>111</v>
      </c>
      <c r="F794" s="64" t="s">
        <v>111</v>
      </c>
      <c r="G794" s="62">
        <v>-5</v>
      </c>
    </row>
    <row r="795" spans="1:7" ht="34.5">
      <c r="A795" s="63" t="s">
        <v>1225</v>
      </c>
      <c r="B795" s="68" t="s">
        <v>1355</v>
      </c>
      <c r="C795" s="68" t="s">
        <v>112</v>
      </c>
      <c r="D795" s="68" t="s">
        <v>113</v>
      </c>
      <c r="E795" s="64" t="s">
        <v>111</v>
      </c>
      <c r="F795" s="64" t="s">
        <v>111</v>
      </c>
      <c r="G795" s="62">
        <v>-7</v>
      </c>
    </row>
    <row r="796" spans="1:7" ht="34.5">
      <c r="A796" s="63" t="s">
        <v>1226</v>
      </c>
      <c r="B796" s="68" t="s">
        <v>1355</v>
      </c>
      <c r="C796" s="68" t="s">
        <v>112</v>
      </c>
      <c r="D796" s="68" t="s">
        <v>113</v>
      </c>
      <c r="E796" s="64" t="s">
        <v>111</v>
      </c>
      <c r="F796" s="64" t="s">
        <v>111</v>
      </c>
      <c r="G796" s="62">
        <v>-27.6</v>
      </c>
    </row>
    <row r="797" spans="1:7" ht="34.5">
      <c r="A797" s="63" t="s">
        <v>1227</v>
      </c>
      <c r="B797" s="68" t="s">
        <v>1355</v>
      </c>
      <c r="C797" s="68" t="s">
        <v>112</v>
      </c>
      <c r="D797" s="68" t="s">
        <v>113</v>
      </c>
      <c r="E797" s="64" t="s">
        <v>111</v>
      </c>
      <c r="F797" s="64" t="s">
        <v>111</v>
      </c>
      <c r="G797" s="62">
        <v>-252</v>
      </c>
    </row>
    <row r="798" spans="1:7" ht="34.5">
      <c r="A798" s="63" t="s">
        <v>1228</v>
      </c>
      <c r="B798" s="68" t="s">
        <v>1355</v>
      </c>
      <c r="C798" s="68" t="s">
        <v>112</v>
      </c>
      <c r="D798" s="68" t="s">
        <v>113</v>
      </c>
      <c r="E798" s="64" t="s">
        <v>111</v>
      </c>
      <c r="F798" s="64" t="s">
        <v>111</v>
      </c>
      <c r="G798" s="62">
        <v>-5.0999999999999996</v>
      </c>
    </row>
    <row r="799" spans="1:7" ht="34.5">
      <c r="A799" s="63" t="s">
        <v>1229</v>
      </c>
      <c r="B799" s="68" t="s">
        <v>1355</v>
      </c>
      <c r="C799" s="68" t="s">
        <v>112</v>
      </c>
      <c r="D799" s="68" t="s">
        <v>113</v>
      </c>
      <c r="E799" s="64" t="s">
        <v>111</v>
      </c>
      <c r="F799" s="64" t="s">
        <v>111</v>
      </c>
      <c r="G799" s="62">
        <v>-765</v>
      </c>
    </row>
    <row r="800" spans="1:7" ht="34.5">
      <c r="A800" s="63" t="s">
        <v>1230</v>
      </c>
      <c r="B800" s="68" t="s">
        <v>1355</v>
      </c>
      <c r="C800" s="68" t="s">
        <v>112</v>
      </c>
      <c r="D800" s="68" t="s">
        <v>113</v>
      </c>
      <c r="E800" s="64" t="s">
        <v>111</v>
      </c>
      <c r="F800" s="64" t="s">
        <v>111</v>
      </c>
      <c r="G800" s="62">
        <v>-11</v>
      </c>
    </row>
    <row r="801" spans="1:7" ht="34.5">
      <c r="A801" s="63" t="s">
        <v>1231</v>
      </c>
      <c r="B801" s="68" t="s">
        <v>1355</v>
      </c>
      <c r="C801" s="68" t="s">
        <v>112</v>
      </c>
      <c r="D801" s="68" t="s">
        <v>113</v>
      </c>
      <c r="E801" s="64" t="s">
        <v>111</v>
      </c>
      <c r="F801" s="64" t="s">
        <v>111</v>
      </c>
      <c r="G801" s="62">
        <v>-5</v>
      </c>
    </row>
    <row r="802" spans="1:7" ht="34.5">
      <c r="A802" s="63" t="s">
        <v>1232</v>
      </c>
      <c r="B802" s="68" t="s">
        <v>1355</v>
      </c>
      <c r="C802" s="68" t="s">
        <v>112</v>
      </c>
      <c r="D802" s="68" t="s">
        <v>113</v>
      </c>
      <c r="E802" s="64" t="s">
        <v>111</v>
      </c>
      <c r="F802" s="64" t="s">
        <v>111</v>
      </c>
      <c r="G802" s="62">
        <v>-70</v>
      </c>
    </row>
    <row r="803" spans="1:7" ht="34.5">
      <c r="A803" s="63" t="s">
        <v>1233</v>
      </c>
      <c r="B803" s="68" t="s">
        <v>1355</v>
      </c>
      <c r="C803" s="68" t="s">
        <v>112</v>
      </c>
      <c r="D803" s="68" t="s">
        <v>113</v>
      </c>
      <c r="E803" s="64" t="s">
        <v>111</v>
      </c>
      <c r="F803" s="64" t="s">
        <v>111</v>
      </c>
      <c r="G803" s="62">
        <v>-9</v>
      </c>
    </row>
    <row r="804" spans="1:7" ht="34.5">
      <c r="A804" s="63" t="s">
        <v>1234</v>
      </c>
      <c r="B804" s="68" t="s">
        <v>1355</v>
      </c>
      <c r="C804" s="68" t="s">
        <v>112</v>
      </c>
      <c r="D804" s="68" t="s">
        <v>113</v>
      </c>
      <c r="E804" s="64" t="s">
        <v>111</v>
      </c>
      <c r="F804" s="64" t="s">
        <v>111</v>
      </c>
      <c r="G804" s="62">
        <v>-30</v>
      </c>
    </row>
    <row r="805" spans="1:7" ht="34.5">
      <c r="A805" s="63" t="s">
        <v>1235</v>
      </c>
      <c r="B805" s="68" t="s">
        <v>1355</v>
      </c>
      <c r="C805" s="68" t="s">
        <v>112</v>
      </c>
      <c r="D805" s="68" t="s">
        <v>113</v>
      </c>
      <c r="E805" s="64" t="s">
        <v>111</v>
      </c>
      <c r="F805" s="64" t="s">
        <v>111</v>
      </c>
      <c r="G805" s="62">
        <v>-11</v>
      </c>
    </row>
    <row r="806" spans="1:7" ht="34.5">
      <c r="A806" s="63" t="s">
        <v>1236</v>
      </c>
      <c r="B806" s="68" t="s">
        <v>1355</v>
      </c>
      <c r="C806" s="68" t="s">
        <v>112</v>
      </c>
      <c r="D806" s="68" t="s">
        <v>113</v>
      </c>
      <c r="E806" s="64" t="s">
        <v>111</v>
      </c>
      <c r="F806" s="64" t="s">
        <v>111</v>
      </c>
      <c r="G806" s="62">
        <v>-1.8</v>
      </c>
    </row>
    <row r="807" spans="1:7" ht="34.5">
      <c r="A807" s="63" t="s">
        <v>1237</v>
      </c>
      <c r="B807" s="68" t="s">
        <v>1355</v>
      </c>
      <c r="C807" s="68" t="s">
        <v>112</v>
      </c>
      <c r="D807" s="68" t="s">
        <v>113</v>
      </c>
      <c r="E807" s="64" t="s">
        <v>111</v>
      </c>
      <c r="F807" s="64" t="s">
        <v>111</v>
      </c>
      <c r="G807" s="62">
        <v>-10</v>
      </c>
    </row>
    <row r="808" spans="1:7" ht="34.5">
      <c r="A808" s="63" t="s">
        <v>1238</v>
      </c>
      <c r="B808" s="68" t="s">
        <v>1355</v>
      </c>
      <c r="C808" s="68" t="s">
        <v>112</v>
      </c>
      <c r="D808" s="68" t="s">
        <v>113</v>
      </c>
      <c r="E808" s="64" t="s">
        <v>111</v>
      </c>
      <c r="F808" s="64" t="s">
        <v>111</v>
      </c>
      <c r="G808" s="62">
        <v>-2</v>
      </c>
    </row>
    <row r="809" spans="1:7" ht="34.5">
      <c r="A809" s="63" t="s">
        <v>1239</v>
      </c>
      <c r="B809" s="68" t="s">
        <v>1355</v>
      </c>
      <c r="C809" s="68" t="s">
        <v>112</v>
      </c>
      <c r="D809" s="68" t="s">
        <v>113</v>
      </c>
      <c r="E809" s="64" t="s">
        <v>111</v>
      </c>
      <c r="F809" s="64" t="s">
        <v>111</v>
      </c>
      <c r="G809" s="62">
        <v>-34</v>
      </c>
    </row>
    <row r="810" spans="1:7" ht="34.5">
      <c r="A810" s="63" t="s">
        <v>1240</v>
      </c>
      <c r="B810" s="68" t="s">
        <v>1355</v>
      </c>
      <c r="C810" s="68" t="s">
        <v>112</v>
      </c>
      <c r="D810" s="68" t="s">
        <v>113</v>
      </c>
      <c r="E810" s="64" t="s">
        <v>111</v>
      </c>
      <c r="F810" s="64" t="s">
        <v>111</v>
      </c>
      <c r="G810" s="62">
        <v>-24</v>
      </c>
    </row>
    <row r="811" spans="1:7" ht="34.5">
      <c r="A811" s="63" t="s">
        <v>1241</v>
      </c>
      <c r="B811" s="68" t="s">
        <v>1355</v>
      </c>
      <c r="C811" s="68" t="s">
        <v>112</v>
      </c>
      <c r="D811" s="68" t="s">
        <v>113</v>
      </c>
      <c r="E811" s="64" t="s">
        <v>111</v>
      </c>
      <c r="F811" s="64" t="s">
        <v>111</v>
      </c>
      <c r="G811" s="62">
        <v>-7.5</v>
      </c>
    </row>
    <row r="812" spans="1:7" ht="34.5">
      <c r="A812" s="63" t="s">
        <v>1242</v>
      </c>
      <c r="B812" s="68" t="s">
        <v>1355</v>
      </c>
      <c r="C812" s="68" t="s">
        <v>112</v>
      </c>
      <c r="D812" s="68" t="s">
        <v>113</v>
      </c>
      <c r="E812" s="64" t="s">
        <v>111</v>
      </c>
      <c r="F812" s="64" t="s">
        <v>111</v>
      </c>
      <c r="G812" s="62">
        <v>-4</v>
      </c>
    </row>
    <row r="813" spans="1:7" ht="34.5">
      <c r="A813" s="63" t="s">
        <v>1243</v>
      </c>
      <c r="B813" s="68" t="s">
        <v>1355</v>
      </c>
      <c r="C813" s="68" t="s">
        <v>112</v>
      </c>
      <c r="D813" s="68" t="s">
        <v>113</v>
      </c>
      <c r="E813" s="64" t="s">
        <v>111</v>
      </c>
      <c r="F813" s="64" t="s">
        <v>111</v>
      </c>
      <c r="G813" s="62">
        <v>-11.6</v>
      </c>
    </row>
    <row r="814" spans="1:7" ht="34.5">
      <c r="A814" s="63" t="s">
        <v>1244</v>
      </c>
      <c r="B814" s="68" t="s">
        <v>1355</v>
      </c>
      <c r="C814" s="68" t="s">
        <v>112</v>
      </c>
      <c r="D814" s="68" t="s">
        <v>113</v>
      </c>
      <c r="E814" s="64" t="s">
        <v>111</v>
      </c>
      <c r="F814" s="64" t="s">
        <v>111</v>
      </c>
      <c r="G814" s="62">
        <v>-5</v>
      </c>
    </row>
    <row r="815" spans="1:7" ht="34.5">
      <c r="A815" s="63" t="s">
        <v>1245</v>
      </c>
      <c r="B815" s="68" t="s">
        <v>1355</v>
      </c>
      <c r="C815" s="68" t="s">
        <v>112</v>
      </c>
      <c r="D815" s="68" t="s">
        <v>113</v>
      </c>
      <c r="E815" s="64" t="s">
        <v>111</v>
      </c>
      <c r="F815" s="64" t="s">
        <v>111</v>
      </c>
      <c r="G815" s="62">
        <v>-36</v>
      </c>
    </row>
    <row r="816" spans="1:7" ht="34.5">
      <c r="A816" s="63" t="s">
        <v>1246</v>
      </c>
      <c r="B816" s="68" t="s">
        <v>1355</v>
      </c>
      <c r="C816" s="68" t="s">
        <v>112</v>
      </c>
      <c r="D816" s="68" t="s">
        <v>113</v>
      </c>
      <c r="E816" s="64" t="s">
        <v>111</v>
      </c>
      <c r="F816" s="64" t="s">
        <v>111</v>
      </c>
      <c r="G816" s="62">
        <v>-7.5</v>
      </c>
    </row>
    <row r="817" spans="1:7" ht="34.5">
      <c r="A817" s="63" t="s">
        <v>1247</v>
      </c>
      <c r="B817" s="68" t="s">
        <v>1355</v>
      </c>
      <c r="C817" s="68" t="s">
        <v>112</v>
      </c>
      <c r="D817" s="68" t="s">
        <v>113</v>
      </c>
      <c r="E817" s="64" t="s">
        <v>111</v>
      </c>
      <c r="F817" s="64" t="s">
        <v>111</v>
      </c>
      <c r="G817" s="62">
        <v>-25</v>
      </c>
    </row>
    <row r="818" spans="1:7" ht="34.5">
      <c r="A818" s="63" t="s">
        <v>1248</v>
      </c>
      <c r="B818" s="68" t="s">
        <v>1355</v>
      </c>
      <c r="C818" s="68" t="s">
        <v>112</v>
      </c>
      <c r="D818" s="68" t="s">
        <v>113</v>
      </c>
      <c r="E818" s="64" t="s">
        <v>111</v>
      </c>
      <c r="F818" s="64" t="s">
        <v>111</v>
      </c>
      <c r="G818" s="62">
        <v>-228.4</v>
      </c>
    </row>
    <row r="819" spans="1:7" ht="34.5">
      <c r="A819" s="63" t="s">
        <v>1249</v>
      </c>
      <c r="B819" s="68" t="s">
        <v>1355</v>
      </c>
      <c r="C819" s="68" t="s">
        <v>112</v>
      </c>
      <c r="D819" s="68" t="s">
        <v>113</v>
      </c>
      <c r="E819" s="64" t="s">
        <v>111</v>
      </c>
      <c r="F819" s="64" t="s">
        <v>111</v>
      </c>
      <c r="G819" s="62">
        <v>-4</v>
      </c>
    </row>
    <row r="820" spans="1:7" ht="34.5">
      <c r="A820" s="63" t="s">
        <v>1250</v>
      </c>
      <c r="B820" s="68" t="s">
        <v>1355</v>
      </c>
      <c r="C820" s="68" t="s">
        <v>112</v>
      </c>
      <c r="D820" s="68" t="s">
        <v>113</v>
      </c>
      <c r="E820" s="64" t="s">
        <v>111</v>
      </c>
      <c r="F820" s="64" t="s">
        <v>111</v>
      </c>
      <c r="G820" s="62">
        <v>-3</v>
      </c>
    </row>
    <row r="821" spans="1:7" ht="34.5">
      <c r="A821" s="63" t="s">
        <v>1251</v>
      </c>
      <c r="B821" s="68" t="s">
        <v>1355</v>
      </c>
      <c r="C821" s="68" t="s">
        <v>112</v>
      </c>
      <c r="D821" s="68" t="s">
        <v>113</v>
      </c>
      <c r="E821" s="64" t="s">
        <v>111</v>
      </c>
      <c r="F821" s="64" t="s">
        <v>111</v>
      </c>
      <c r="G821" s="62">
        <v>-13.5</v>
      </c>
    </row>
    <row r="822" spans="1:7" ht="34.5">
      <c r="A822" s="63" t="s">
        <v>1252</v>
      </c>
      <c r="B822" s="68" t="s">
        <v>1355</v>
      </c>
      <c r="C822" s="68" t="s">
        <v>112</v>
      </c>
      <c r="D822" s="68" t="s">
        <v>113</v>
      </c>
      <c r="E822" s="64" t="s">
        <v>111</v>
      </c>
      <c r="F822" s="64" t="s">
        <v>111</v>
      </c>
      <c r="G822" s="62">
        <v>-3</v>
      </c>
    </row>
    <row r="823" spans="1:7" ht="34.5">
      <c r="A823" s="63" t="s">
        <v>1253</v>
      </c>
      <c r="B823" s="68" t="s">
        <v>1355</v>
      </c>
      <c r="C823" s="68" t="s">
        <v>112</v>
      </c>
      <c r="D823" s="68" t="s">
        <v>113</v>
      </c>
      <c r="E823" s="64" t="s">
        <v>111</v>
      </c>
      <c r="F823" s="64" t="s">
        <v>111</v>
      </c>
      <c r="G823" s="62">
        <v>-15</v>
      </c>
    </row>
    <row r="824" spans="1:7" ht="34.5">
      <c r="A824" s="63" t="s">
        <v>1254</v>
      </c>
      <c r="B824" s="68" t="s">
        <v>1355</v>
      </c>
      <c r="C824" s="68" t="s">
        <v>112</v>
      </c>
      <c r="D824" s="68" t="s">
        <v>113</v>
      </c>
      <c r="E824" s="64" t="s">
        <v>111</v>
      </c>
      <c r="F824" s="64" t="s">
        <v>111</v>
      </c>
      <c r="G824" s="62">
        <v>-2</v>
      </c>
    </row>
    <row r="825" spans="1:7" ht="34.5">
      <c r="A825" s="63" t="s">
        <v>1255</v>
      </c>
      <c r="B825" s="68" t="s">
        <v>1355</v>
      </c>
      <c r="C825" s="68" t="s">
        <v>112</v>
      </c>
      <c r="D825" s="68" t="s">
        <v>113</v>
      </c>
      <c r="E825" s="64" t="s">
        <v>111</v>
      </c>
      <c r="F825" s="64" t="s">
        <v>111</v>
      </c>
      <c r="G825" s="62">
        <v>-20</v>
      </c>
    </row>
    <row r="826" spans="1:7" ht="34.5">
      <c r="A826" s="63" t="s">
        <v>1256</v>
      </c>
      <c r="B826" s="68" t="s">
        <v>1355</v>
      </c>
      <c r="C826" s="68" t="s">
        <v>112</v>
      </c>
      <c r="D826" s="68" t="s">
        <v>113</v>
      </c>
      <c r="E826" s="64" t="s">
        <v>111</v>
      </c>
      <c r="F826" s="64" t="s">
        <v>111</v>
      </c>
      <c r="G826" s="62">
        <v>-2.5</v>
      </c>
    </row>
    <row r="827" spans="1:7" ht="34.5">
      <c r="A827" s="63" t="s">
        <v>1257</v>
      </c>
      <c r="B827" s="68" t="s">
        <v>1355</v>
      </c>
      <c r="C827" s="68" t="s">
        <v>112</v>
      </c>
      <c r="D827" s="68" t="s">
        <v>113</v>
      </c>
      <c r="E827" s="64" t="s">
        <v>111</v>
      </c>
      <c r="F827" s="64" t="s">
        <v>111</v>
      </c>
      <c r="G827" s="62">
        <v>-2.5</v>
      </c>
    </row>
    <row r="828" spans="1:7" ht="34.5">
      <c r="A828" s="63" t="s">
        <v>1258</v>
      </c>
      <c r="B828" s="68" t="s">
        <v>1355</v>
      </c>
      <c r="C828" s="68" t="s">
        <v>112</v>
      </c>
      <c r="D828" s="68" t="s">
        <v>113</v>
      </c>
      <c r="E828" s="64" t="s">
        <v>111</v>
      </c>
      <c r="F828" s="64" t="s">
        <v>111</v>
      </c>
      <c r="G828" s="62">
        <v>-5</v>
      </c>
    </row>
    <row r="829" spans="1:7" ht="34.5">
      <c r="A829" s="63" t="s">
        <v>1259</v>
      </c>
      <c r="B829" s="68" t="s">
        <v>1355</v>
      </c>
      <c r="C829" s="68" t="s">
        <v>112</v>
      </c>
      <c r="D829" s="68" t="s">
        <v>113</v>
      </c>
      <c r="E829" s="64" t="s">
        <v>111</v>
      </c>
      <c r="F829" s="64" t="s">
        <v>111</v>
      </c>
      <c r="G829" s="62">
        <v>-2.5</v>
      </c>
    </row>
    <row r="830" spans="1:7" ht="34.5">
      <c r="A830" s="63" t="s">
        <v>1260</v>
      </c>
      <c r="B830" s="68" t="s">
        <v>1355</v>
      </c>
      <c r="C830" s="68" t="s">
        <v>112</v>
      </c>
      <c r="D830" s="68" t="s">
        <v>113</v>
      </c>
      <c r="E830" s="64" t="s">
        <v>111</v>
      </c>
      <c r="F830" s="64" t="s">
        <v>111</v>
      </c>
      <c r="G830" s="62">
        <v>-2</v>
      </c>
    </row>
    <row r="831" spans="1:7" ht="34.5">
      <c r="A831" s="63" t="s">
        <v>1261</v>
      </c>
      <c r="B831" s="68" t="s">
        <v>1355</v>
      </c>
      <c r="C831" s="68" t="s">
        <v>112</v>
      </c>
      <c r="D831" s="68" t="s">
        <v>113</v>
      </c>
      <c r="E831" s="64" t="s">
        <v>111</v>
      </c>
      <c r="F831" s="64" t="s">
        <v>111</v>
      </c>
      <c r="G831" s="62">
        <v>-5</v>
      </c>
    </row>
    <row r="832" spans="1:7" ht="34.5">
      <c r="A832" s="63" t="s">
        <v>1262</v>
      </c>
      <c r="B832" s="68" t="s">
        <v>1355</v>
      </c>
      <c r="C832" s="68" t="s">
        <v>112</v>
      </c>
      <c r="D832" s="68" t="s">
        <v>113</v>
      </c>
      <c r="E832" s="64" t="s">
        <v>111</v>
      </c>
      <c r="F832" s="64" t="s">
        <v>111</v>
      </c>
      <c r="G832" s="62">
        <v>-16</v>
      </c>
    </row>
    <row r="833" spans="1:7" ht="34.5">
      <c r="A833" s="63" t="s">
        <v>1263</v>
      </c>
      <c r="B833" s="68" t="s">
        <v>1355</v>
      </c>
      <c r="C833" s="68" t="s">
        <v>112</v>
      </c>
      <c r="D833" s="68" t="s">
        <v>113</v>
      </c>
      <c r="E833" s="64" t="s">
        <v>111</v>
      </c>
      <c r="F833" s="64" t="s">
        <v>111</v>
      </c>
      <c r="G833" s="62">
        <v>-40</v>
      </c>
    </row>
    <row r="834" spans="1:7" ht="34.5">
      <c r="A834" s="63" t="s">
        <v>1264</v>
      </c>
      <c r="B834" s="68" t="s">
        <v>1355</v>
      </c>
      <c r="C834" s="68" t="s">
        <v>112</v>
      </c>
      <c r="D834" s="68" t="s">
        <v>113</v>
      </c>
      <c r="E834" s="64" t="s">
        <v>111</v>
      </c>
      <c r="F834" s="64" t="s">
        <v>111</v>
      </c>
      <c r="G834" s="62">
        <v>-10</v>
      </c>
    </row>
    <row r="835" spans="1:7" ht="34.5">
      <c r="A835" s="63" t="s">
        <v>1265</v>
      </c>
      <c r="B835" s="68" t="s">
        <v>1355</v>
      </c>
      <c r="C835" s="68" t="s">
        <v>112</v>
      </c>
      <c r="D835" s="68" t="s">
        <v>113</v>
      </c>
      <c r="E835" s="64" t="s">
        <v>111</v>
      </c>
      <c r="F835" s="64" t="s">
        <v>111</v>
      </c>
      <c r="G835" s="62">
        <v>-114</v>
      </c>
    </row>
    <row r="836" spans="1:7" ht="34.5">
      <c r="A836" s="63" t="s">
        <v>1266</v>
      </c>
      <c r="B836" s="68" t="s">
        <v>1355</v>
      </c>
      <c r="C836" s="68" t="s">
        <v>112</v>
      </c>
      <c r="D836" s="68" t="s">
        <v>113</v>
      </c>
      <c r="E836" s="64" t="s">
        <v>111</v>
      </c>
      <c r="F836" s="64" t="s">
        <v>111</v>
      </c>
      <c r="G836" s="62">
        <v>-3.6</v>
      </c>
    </row>
    <row r="837" spans="1:7" ht="34.5">
      <c r="A837" s="63" t="s">
        <v>1267</v>
      </c>
      <c r="B837" s="68" t="s">
        <v>1355</v>
      </c>
      <c r="C837" s="68" t="s">
        <v>112</v>
      </c>
      <c r="D837" s="68" t="s">
        <v>113</v>
      </c>
      <c r="E837" s="64" t="s">
        <v>111</v>
      </c>
      <c r="F837" s="64" t="s">
        <v>111</v>
      </c>
      <c r="G837" s="62">
        <v>-41</v>
      </c>
    </row>
    <row r="838" spans="1:7" ht="34.5">
      <c r="A838" s="63" t="s">
        <v>1268</v>
      </c>
      <c r="B838" s="68" t="s">
        <v>1355</v>
      </c>
      <c r="C838" s="68" t="s">
        <v>112</v>
      </c>
      <c r="D838" s="68" t="s">
        <v>113</v>
      </c>
      <c r="E838" s="64" t="s">
        <v>111</v>
      </c>
      <c r="F838" s="64" t="s">
        <v>111</v>
      </c>
      <c r="G838" s="62">
        <v>-41</v>
      </c>
    </row>
    <row r="839" spans="1:7" ht="34.5">
      <c r="A839" s="63" t="s">
        <v>1269</v>
      </c>
      <c r="B839" s="68" t="s">
        <v>1355</v>
      </c>
      <c r="C839" s="68" t="s">
        <v>112</v>
      </c>
      <c r="D839" s="68" t="s">
        <v>113</v>
      </c>
      <c r="E839" s="64" t="s">
        <v>111</v>
      </c>
      <c r="F839" s="64" t="s">
        <v>111</v>
      </c>
      <c r="G839" s="62">
        <v>-15</v>
      </c>
    </row>
    <row r="840" spans="1:7" ht="34.5">
      <c r="A840" s="63" t="s">
        <v>1270</v>
      </c>
      <c r="B840" s="68" t="s">
        <v>1355</v>
      </c>
      <c r="C840" s="68" t="s">
        <v>112</v>
      </c>
      <c r="D840" s="68" t="s">
        <v>113</v>
      </c>
      <c r="E840" s="64" t="s">
        <v>111</v>
      </c>
      <c r="F840" s="64" t="s">
        <v>111</v>
      </c>
      <c r="G840" s="62">
        <v>-10.6</v>
      </c>
    </row>
    <row r="841" spans="1:7" ht="34.5">
      <c r="A841" s="63" t="s">
        <v>1271</v>
      </c>
      <c r="B841" s="68" t="s">
        <v>1355</v>
      </c>
      <c r="C841" s="68" t="s">
        <v>112</v>
      </c>
      <c r="D841" s="68" t="s">
        <v>113</v>
      </c>
      <c r="E841" s="64" t="s">
        <v>111</v>
      </c>
      <c r="F841" s="64" t="s">
        <v>111</v>
      </c>
      <c r="G841" s="62">
        <v>-58.6</v>
      </c>
    </row>
    <row r="842" spans="1:7" ht="34.5">
      <c r="A842" s="63" t="s">
        <v>1272</v>
      </c>
      <c r="B842" s="68" t="s">
        <v>1355</v>
      </c>
      <c r="C842" s="68" t="s">
        <v>112</v>
      </c>
      <c r="D842" s="68" t="s">
        <v>113</v>
      </c>
      <c r="E842" s="64" t="s">
        <v>111</v>
      </c>
      <c r="F842" s="64" t="s">
        <v>111</v>
      </c>
      <c r="G842" s="62">
        <v>-21.5</v>
      </c>
    </row>
    <row r="843" spans="1:7" ht="34.5">
      <c r="A843" s="63" t="s">
        <v>1273</v>
      </c>
      <c r="B843" s="68" t="s">
        <v>1355</v>
      </c>
      <c r="C843" s="68" t="s">
        <v>112</v>
      </c>
      <c r="D843" s="68" t="s">
        <v>113</v>
      </c>
      <c r="E843" s="64" t="s">
        <v>111</v>
      </c>
      <c r="F843" s="64" t="s">
        <v>111</v>
      </c>
      <c r="G843" s="62">
        <v>-10.6</v>
      </c>
    </row>
    <row r="844" spans="1:7" ht="34.5">
      <c r="A844" s="63" t="s">
        <v>1274</v>
      </c>
      <c r="B844" s="68" t="s">
        <v>1355</v>
      </c>
      <c r="C844" s="68" t="s">
        <v>112</v>
      </c>
      <c r="D844" s="68" t="s">
        <v>113</v>
      </c>
      <c r="E844" s="64" t="s">
        <v>111</v>
      </c>
      <c r="F844" s="64" t="s">
        <v>111</v>
      </c>
      <c r="G844" s="62">
        <v>-76.2</v>
      </c>
    </row>
    <row r="845" spans="1:7" ht="34.5">
      <c r="A845" s="63" t="s">
        <v>1275</v>
      </c>
      <c r="B845" s="68" t="s">
        <v>1355</v>
      </c>
      <c r="C845" s="68" t="s">
        <v>112</v>
      </c>
      <c r="D845" s="68" t="s">
        <v>113</v>
      </c>
      <c r="E845" s="64" t="s">
        <v>111</v>
      </c>
      <c r="F845" s="64" t="s">
        <v>111</v>
      </c>
      <c r="G845" s="62">
        <v>-47.6</v>
      </c>
    </row>
    <row r="846" spans="1:7" ht="34.5">
      <c r="A846" s="63" t="s">
        <v>1276</v>
      </c>
      <c r="B846" s="68" t="s">
        <v>1355</v>
      </c>
      <c r="C846" s="68" t="s">
        <v>112</v>
      </c>
      <c r="D846" s="68" t="s">
        <v>113</v>
      </c>
      <c r="E846" s="64" t="s">
        <v>111</v>
      </c>
      <c r="F846" s="64" t="s">
        <v>111</v>
      </c>
      <c r="G846" s="62">
        <v>-3.3</v>
      </c>
    </row>
    <row r="847" spans="1:7" ht="34.5">
      <c r="A847" s="63" t="s">
        <v>1277</v>
      </c>
      <c r="B847" s="68" t="s">
        <v>1355</v>
      </c>
      <c r="C847" s="68" t="s">
        <v>112</v>
      </c>
      <c r="D847" s="68" t="s">
        <v>113</v>
      </c>
      <c r="E847" s="64" t="s">
        <v>111</v>
      </c>
      <c r="F847" s="64" t="s">
        <v>111</v>
      </c>
      <c r="G847" s="62">
        <v>-5</v>
      </c>
    </row>
    <row r="848" spans="1:7" ht="34.5">
      <c r="A848" s="63" t="s">
        <v>1278</v>
      </c>
      <c r="B848" s="68" t="s">
        <v>1355</v>
      </c>
      <c r="C848" s="68" t="s">
        <v>112</v>
      </c>
      <c r="D848" s="68" t="s">
        <v>113</v>
      </c>
      <c r="E848" s="64" t="s">
        <v>111</v>
      </c>
      <c r="F848" s="64" t="s">
        <v>111</v>
      </c>
      <c r="G848" s="62">
        <v>-8.1</v>
      </c>
    </row>
    <row r="849" spans="1:7" ht="34.5">
      <c r="A849" s="63" t="s">
        <v>1279</v>
      </c>
      <c r="B849" s="68" t="s">
        <v>1355</v>
      </c>
      <c r="C849" s="68" t="s">
        <v>112</v>
      </c>
      <c r="D849" s="68" t="s">
        <v>113</v>
      </c>
      <c r="E849" s="64" t="s">
        <v>111</v>
      </c>
      <c r="F849" s="64" t="s">
        <v>111</v>
      </c>
      <c r="G849" s="62">
        <v>-10</v>
      </c>
    </row>
    <row r="850" spans="1:7">
      <c r="A850" s="63" t="s">
        <v>1280</v>
      </c>
      <c r="B850" s="68" t="s">
        <v>1358</v>
      </c>
      <c r="C850" s="68" t="s">
        <v>112</v>
      </c>
      <c r="D850" s="68" t="s">
        <v>113</v>
      </c>
      <c r="E850" s="64" t="s">
        <v>111</v>
      </c>
      <c r="F850" s="64" t="s">
        <v>111</v>
      </c>
      <c r="G850" s="62">
        <v>-126</v>
      </c>
    </row>
    <row r="851" spans="1:7" ht="34.5">
      <c r="A851" s="63" t="s">
        <v>1281</v>
      </c>
      <c r="B851" s="68" t="s">
        <v>1355</v>
      </c>
      <c r="C851" s="68" t="s">
        <v>112</v>
      </c>
      <c r="D851" s="68" t="s">
        <v>113</v>
      </c>
      <c r="E851" s="64" t="s">
        <v>111</v>
      </c>
      <c r="F851" s="64" t="s">
        <v>111</v>
      </c>
      <c r="G851" s="62">
        <v>-3</v>
      </c>
    </row>
    <row r="852" spans="1:7" ht="34.5">
      <c r="A852" s="63" t="s">
        <v>1282</v>
      </c>
      <c r="B852" s="68" t="s">
        <v>1355</v>
      </c>
      <c r="C852" s="68" t="s">
        <v>112</v>
      </c>
      <c r="D852" s="68" t="s">
        <v>113</v>
      </c>
      <c r="E852" s="64" t="s">
        <v>111</v>
      </c>
      <c r="F852" s="64" t="s">
        <v>111</v>
      </c>
      <c r="G852" s="62">
        <v>-14.4</v>
      </c>
    </row>
    <row r="853" spans="1:7" ht="34.5">
      <c r="A853" s="63" t="s">
        <v>1283</v>
      </c>
      <c r="B853" s="68" t="s">
        <v>1355</v>
      </c>
      <c r="C853" s="68" t="s">
        <v>112</v>
      </c>
      <c r="D853" s="68" t="s">
        <v>113</v>
      </c>
      <c r="E853" s="64" t="s">
        <v>111</v>
      </c>
      <c r="F853" s="64" t="s">
        <v>111</v>
      </c>
      <c r="G853" s="62">
        <v>-0.45</v>
      </c>
    </row>
    <row r="854" spans="1:7" ht="34.5">
      <c r="A854" s="63" t="s">
        <v>1284</v>
      </c>
      <c r="B854" s="68" t="s">
        <v>1355</v>
      </c>
      <c r="C854" s="68" t="s">
        <v>112</v>
      </c>
      <c r="D854" s="68" t="s">
        <v>113</v>
      </c>
      <c r="E854" s="64" t="s">
        <v>111</v>
      </c>
      <c r="F854" s="64" t="s">
        <v>111</v>
      </c>
      <c r="G854" s="62">
        <v>-4</v>
      </c>
    </row>
    <row r="855" spans="1:7" ht="34.5">
      <c r="A855" s="63" t="s">
        <v>1285</v>
      </c>
      <c r="B855" s="68" t="s">
        <v>1355</v>
      </c>
      <c r="C855" s="68" t="s">
        <v>112</v>
      </c>
      <c r="D855" s="68" t="s">
        <v>113</v>
      </c>
      <c r="E855" s="64" t="s">
        <v>111</v>
      </c>
      <c r="F855" s="64" t="s">
        <v>111</v>
      </c>
      <c r="G855" s="62">
        <v>-66</v>
      </c>
    </row>
    <row r="856" spans="1:7" ht="34.5">
      <c r="A856" s="63" t="s">
        <v>1286</v>
      </c>
      <c r="B856" s="68" t="s">
        <v>1355</v>
      </c>
      <c r="C856" s="68" t="s">
        <v>112</v>
      </c>
      <c r="D856" s="68" t="s">
        <v>113</v>
      </c>
      <c r="E856" s="64" t="s">
        <v>111</v>
      </c>
      <c r="F856" s="64" t="s">
        <v>111</v>
      </c>
      <c r="G856" s="62">
        <v>-5</v>
      </c>
    </row>
    <row r="857" spans="1:7" ht="34.5">
      <c r="A857" s="63" t="s">
        <v>1287</v>
      </c>
      <c r="B857" s="68" t="s">
        <v>1355</v>
      </c>
      <c r="C857" s="68" t="s">
        <v>112</v>
      </c>
      <c r="D857" s="68" t="s">
        <v>113</v>
      </c>
      <c r="E857" s="64" t="s">
        <v>111</v>
      </c>
      <c r="F857" s="64" t="s">
        <v>111</v>
      </c>
      <c r="G857" s="62">
        <v>-11.4</v>
      </c>
    </row>
    <row r="858" spans="1:7" ht="34.5">
      <c r="A858" s="63" t="s">
        <v>1288</v>
      </c>
      <c r="B858" s="68" t="s">
        <v>1355</v>
      </c>
      <c r="C858" s="68" t="s">
        <v>112</v>
      </c>
      <c r="D858" s="68" t="s">
        <v>113</v>
      </c>
      <c r="E858" s="64" t="s">
        <v>111</v>
      </c>
      <c r="F858" s="64" t="s">
        <v>111</v>
      </c>
      <c r="G858" s="62">
        <v>-3</v>
      </c>
    </row>
    <row r="859" spans="1:7" ht="34.5">
      <c r="A859" s="63" t="s">
        <v>1289</v>
      </c>
      <c r="B859" s="68" t="s">
        <v>1355</v>
      </c>
      <c r="C859" s="68" t="s">
        <v>112</v>
      </c>
      <c r="D859" s="68" t="s">
        <v>113</v>
      </c>
      <c r="E859" s="64" t="s">
        <v>111</v>
      </c>
      <c r="F859" s="64" t="s">
        <v>111</v>
      </c>
      <c r="G859" s="62">
        <v>-3</v>
      </c>
    </row>
    <row r="860" spans="1:7">
      <c r="A860" s="63" t="s">
        <v>1290</v>
      </c>
      <c r="B860" s="68" t="s">
        <v>1359</v>
      </c>
      <c r="C860" s="68" t="s">
        <v>112</v>
      </c>
      <c r="D860" s="68" t="s">
        <v>528</v>
      </c>
      <c r="E860" s="64" t="s">
        <v>111</v>
      </c>
      <c r="F860" s="64" t="s">
        <v>111</v>
      </c>
      <c r="G860" s="62">
        <v>-67.5</v>
      </c>
    </row>
    <row r="861" spans="1:7" ht="34.5">
      <c r="A861" s="63" t="s">
        <v>1291</v>
      </c>
      <c r="B861" s="68" t="s">
        <v>1355</v>
      </c>
      <c r="C861" s="68" t="s">
        <v>112</v>
      </c>
      <c r="D861" s="68" t="s">
        <v>113</v>
      </c>
      <c r="E861" s="64" t="s">
        <v>111</v>
      </c>
      <c r="F861" s="64" t="s">
        <v>111</v>
      </c>
      <c r="G861" s="62">
        <v>-0.4</v>
      </c>
    </row>
    <row r="862" spans="1:7" ht="34.5">
      <c r="A862" s="63" t="s">
        <v>1292</v>
      </c>
      <c r="B862" s="68" t="s">
        <v>1360</v>
      </c>
      <c r="C862" s="68" t="s">
        <v>112</v>
      </c>
      <c r="D862" s="68" t="s">
        <v>113</v>
      </c>
      <c r="E862" s="64" t="s">
        <v>111</v>
      </c>
      <c r="F862" s="64" t="s">
        <v>111</v>
      </c>
      <c r="G862" s="62">
        <v>-7.24</v>
      </c>
    </row>
    <row r="863" spans="1:7" ht="34.5">
      <c r="A863" s="63" t="s">
        <v>1293</v>
      </c>
      <c r="B863" s="68" t="s">
        <v>1355</v>
      </c>
      <c r="C863" s="68" t="s">
        <v>112</v>
      </c>
      <c r="D863" s="68" t="s">
        <v>113</v>
      </c>
      <c r="E863" s="64" t="s">
        <v>111</v>
      </c>
      <c r="F863" s="64" t="s">
        <v>111</v>
      </c>
      <c r="G863" s="62">
        <v>-94.65</v>
      </c>
    </row>
    <row r="864" spans="1:7" ht="34.5">
      <c r="A864" s="63" t="s">
        <v>1294</v>
      </c>
      <c r="B864" s="68" t="s">
        <v>1355</v>
      </c>
      <c r="C864" s="68" t="s">
        <v>112</v>
      </c>
      <c r="D864" s="68" t="s">
        <v>113</v>
      </c>
      <c r="E864" s="64" t="s">
        <v>111</v>
      </c>
      <c r="F864" s="64" t="s">
        <v>111</v>
      </c>
      <c r="G864" s="62">
        <v>-1.2</v>
      </c>
    </row>
    <row r="865" spans="1:7" ht="34.5">
      <c r="A865" s="63" t="s">
        <v>1295</v>
      </c>
      <c r="B865" s="68" t="s">
        <v>1355</v>
      </c>
      <c r="C865" s="68" t="s">
        <v>112</v>
      </c>
      <c r="D865" s="68" t="s">
        <v>113</v>
      </c>
      <c r="E865" s="64" t="s">
        <v>111</v>
      </c>
      <c r="F865" s="64" t="s">
        <v>111</v>
      </c>
      <c r="G865" s="62">
        <v>-22</v>
      </c>
    </row>
    <row r="866" spans="1:7" ht="34.5">
      <c r="A866" s="63" t="s">
        <v>1296</v>
      </c>
      <c r="B866" s="68" t="s">
        <v>1355</v>
      </c>
      <c r="C866" s="68" t="s">
        <v>112</v>
      </c>
      <c r="D866" s="68" t="s">
        <v>113</v>
      </c>
      <c r="E866" s="64" t="s">
        <v>111</v>
      </c>
      <c r="F866" s="64" t="s">
        <v>111</v>
      </c>
      <c r="G866" s="62">
        <v>-61.3</v>
      </c>
    </row>
    <row r="867" spans="1:7" ht="34.5">
      <c r="A867" s="63" t="s">
        <v>1297</v>
      </c>
      <c r="B867" s="68" t="s">
        <v>1355</v>
      </c>
      <c r="C867" s="68" t="s">
        <v>112</v>
      </c>
      <c r="D867" s="68" t="s">
        <v>113</v>
      </c>
      <c r="E867" s="64" t="s">
        <v>111</v>
      </c>
      <c r="F867" s="64" t="s">
        <v>111</v>
      </c>
      <c r="G867" s="62">
        <v>-8</v>
      </c>
    </row>
    <row r="868" spans="1:7" ht="34.5">
      <c r="A868" s="63" t="s">
        <v>1298</v>
      </c>
      <c r="B868" s="68" t="s">
        <v>1355</v>
      </c>
      <c r="C868" s="68" t="s">
        <v>112</v>
      </c>
      <c r="D868" s="68" t="s">
        <v>113</v>
      </c>
      <c r="E868" s="64" t="s">
        <v>111</v>
      </c>
      <c r="F868" s="64" t="s">
        <v>111</v>
      </c>
      <c r="G868" s="62">
        <v>-1.5</v>
      </c>
    </row>
    <row r="869" spans="1:7" ht="34.5">
      <c r="A869" s="63" t="s">
        <v>1299</v>
      </c>
      <c r="B869" s="68" t="s">
        <v>1355</v>
      </c>
      <c r="C869" s="68" t="s">
        <v>112</v>
      </c>
      <c r="D869" s="68" t="s">
        <v>113</v>
      </c>
      <c r="E869" s="64" t="s">
        <v>111</v>
      </c>
      <c r="F869" s="64" t="s">
        <v>111</v>
      </c>
      <c r="G869" s="62">
        <v>-14</v>
      </c>
    </row>
    <row r="870" spans="1:7" ht="34.5">
      <c r="A870" s="63" t="s">
        <v>1300</v>
      </c>
      <c r="B870" s="68" t="s">
        <v>1355</v>
      </c>
      <c r="C870" s="68" t="s">
        <v>112</v>
      </c>
      <c r="D870" s="68" t="s">
        <v>113</v>
      </c>
      <c r="E870" s="64" t="s">
        <v>111</v>
      </c>
      <c r="F870" s="64" t="s">
        <v>111</v>
      </c>
      <c r="G870" s="62">
        <v>-37.5</v>
      </c>
    </row>
    <row r="871" spans="1:7" ht="34.5">
      <c r="A871" s="63" t="s">
        <v>1301</v>
      </c>
      <c r="B871" s="68" t="s">
        <v>1355</v>
      </c>
      <c r="C871" s="68" t="s">
        <v>112</v>
      </c>
      <c r="D871" s="68" t="s">
        <v>113</v>
      </c>
      <c r="E871" s="64" t="s">
        <v>111</v>
      </c>
      <c r="F871" s="64" t="s">
        <v>111</v>
      </c>
      <c r="G871" s="62">
        <v>-7</v>
      </c>
    </row>
    <row r="872" spans="1:7" ht="34.5">
      <c r="A872" s="63" t="s">
        <v>1302</v>
      </c>
      <c r="B872" s="68" t="s">
        <v>1355</v>
      </c>
      <c r="C872" s="68" t="s">
        <v>112</v>
      </c>
      <c r="D872" s="68" t="s">
        <v>113</v>
      </c>
      <c r="E872" s="64" t="s">
        <v>111</v>
      </c>
      <c r="F872" s="64" t="s">
        <v>111</v>
      </c>
      <c r="G872" s="62">
        <v>-4.5</v>
      </c>
    </row>
    <row r="873" spans="1:7">
      <c r="A873" s="63" t="s">
        <v>1303</v>
      </c>
      <c r="B873" s="68" t="s">
        <v>1361</v>
      </c>
      <c r="C873" s="68" t="s">
        <v>112</v>
      </c>
      <c r="D873" s="68" t="s">
        <v>528</v>
      </c>
      <c r="E873" s="64" t="s">
        <v>111</v>
      </c>
      <c r="F873" s="64" t="s">
        <v>111</v>
      </c>
      <c r="G873" s="62">
        <v>-61</v>
      </c>
    </row>
    <row r="874" spans="1:7">
      <c r="A874" s="63" t="s">
        <v>1304</v>
      </c>
      <c r="B874" s="68" t="s">
        <v>1359</v>
      </c>
      <c r="C874" s="68" t="s">
        <v>112</v>
      </c>
      <c r="D874" s="68" t="s">
        <v>528</v>
      </c>
      <c r="E874" s="64" t="s">
        <v>111</v>
      </c>
      <c r="F874" s="64" t="s">
        <v>111</v>
      </c>
      <c r="G874" s="62">
        <v>-425</v>
      </c>
    </row>
    <row r="875" spans="1:7" ht="34.5">
      <c r="A875" s="63" t="s">
        <v>1305</v>
      </c>
      <c r="B875" s="68" t="s">
        <v>1355</v>
      </c>
      <c r="C875" s="68" t="s">
        <v>112</v>
      </c>
      <c r="D875" s="68" t="s">
        <v>113</v>
      </c>
      <c r="E875" s="64" t="s">
        <v>111</v>
      </c>
      <c r="F875" s="64" t="s">
        <v>111</v>
      </c>
      <c r="G875" s="62">
        <v>-1</v>
      </c>
    </row>
    <row r="876" spans="1:7" ht="34.5">
      <c r="A876" s="63" t="s">
        <v>1306</v>
      </c>
      <c r="B876" s="68" t="s">
        <v>1355</v>
      </c>
      <c r="C876" s="68" t="s">
        <v>112</v>
      </c>
      <c r="D876" s="68" t="s">
        <v>113</v>
      </c>
      <c r="E876" s="64" t="s">
        <v>111</v>
      </c>
      <c r="F876" s="64" t="s">
        <v>111</v>
      </c>
      <c r="G876" s="62">
        <v>-1</v>
      </c>
    </row>
    <row r="877" spans="1:7" ht="34.5">
      <c r="A877" s="63" t="s">
        <v>1307</v>
      </c>
      <c r="B877" s="68" t="s">
        <v>1355</v>
      </c>
      <c r="C877" s="68" t="s">
        <v>112</v>
      </c>
      <c r="D877" s="68" t="s">
        <v>113</v>
      </c>
      <c r="E877" s="64" t="s">
        <v>111</v>
      </c>
      <c r="F877" s="64" t="s">
        <v>111</v>
      </c>
      <c r="G877" s="62">
        <v>-1</v>
      </c>
    </row>
    <row r="878" spans="1:7" ht="34.5">
      <c r="A878" s="63" t="s">
        <v>1308</v>
      </c>
      <c r="B878" s="68" t="s">
        <v>1355</v>
      </c>
      <c r="C878" s="68" t="s">
        <v>112</v>
      </c>
      <c r="D878" s="68" t="s">
        <v>113</v>
      </c>
      <c r="E878" s="64" t="s">
        <v>111</v>
      </c>
      <c r="F878" s="64" t="s">
        <v>111</v>
      </c>
      <c r="G878" s="62">
        <v>-44.8</v>
      </c>
    </row>
    <row r="879" spans="1:7">
      <c r="A879" s="63" t="s">
        <v>1309</v>
      </c>
      <c r="B879" s="68" t="s">
        <v>1362</v>
      </c>
      <c r="C879" s="68" t="s">
        <v>112</v>
      </c>
      <c r="D879" s="68" t="s">
        <v>528</v>
      </c>
      <c r="E879" s="64" t="s">
        <v>111</v>
      </c>
      <c r="F879" s="64" t="s">
        <v>111</v>
      </c>
      <c r="G879" s="62">
        <v>-8.9</v>
      </c>
    </row>
    <row r="880" spans="1:7" ht="34.5">
      <c r="A880" s="63" t="s">
        <v>1310</v>
      </c>
      <c r="B880" s="68" t="s">
        <v>1355</v>
      </c>
      <c r="C880" s="68" t="s">
        <v>112</v>
      </c>
      <c r="D880" s="68" t="s">
        <v>113</v>
      </c>
      <c r="E880" s="64" t="s">
        <v>111</v>
      </c>
      <c r="F880" s="64" t="s">
        <v>111</v>
      </c>
      <c r="G880" s="62">
        <v>-16</v>
      </c>
    </row>
    <row r="881" spans="1:7" ht="34.5">
      <c r="A881" s="63" t="s">
        <v>1311</v>
      </c>
      <c r="B881" s="68" t="s">
        <v>1355</v>
      </c>
      <c r="C881" s="68" t="s">
        <v>112</v>
      </c>
      <c r="D881" s="68" t="s">
        <v>113</v>
      </c>
      <c r="E881" s="64" t="s">
        <v>111</v>
      </c>
      <c r="F881" s="64" t="s">
        <v>111</v>
      </c>
      <c r="G881" s="62">
        <v>-0.45</v>
      </c>
    </row>
    <row r="882" spans="1:7" ht="34.5">
      <c r="A882" s="63" t="s">
        <v>1312</v>
      </c>
      <c r="B882" s="68" t="s">
        <v>1355</v>
      </c>
      <c r="C882" s="68" t="s">
        <v>112</v>
      </c>
      <c r="D882" s="68" t="s">
        <v>113</v>
      </c>
      <c r="E882" s="64" t="s">
        <v>111</v>
      </c>
      <c r="F882" s="64" t="s">
        <v>111</v>
      </c>
      <c r="G882" s="62">
        <v>-2.5</v>
      </c>
    </row>
    <row r="883" spans="1:7" ht="34.5">
      <c r="A883" s="63" t="s">
        <v>1313</v>
      </c>
      <c r="B883" s="68" t="s">
        <v>1355</v>
      </c>
      <c r="C883" s="68" t="s">
        <v>112</v>
      </c>
      <c r="D883" s="68" t="s">
        <v>113</v>
      </c>
      <c r="E883" s="64" t="s">
        <v>111</v>
      </c>
      <c r="F883" s="64" t="s">
        <v>111</v>
      </c>
      <c r="G883" s="62">
        <v>-0.2</v>
      </c>
    </row>
    <row r="884" spans="1:7" ht="34.5">
      <c r="A884" s="63" t="s">
        <v>1314</v>
      </c>
      <c r="B884" s="68" t="s">
        <v>1355</v>
      </c>
      <c r="C884" s="68" t="s">
        <v>112</v>
      </c>
      <c r="D884" s="68" t="s">
        <v>113</v>
      </c>
      <c r="E884" s="64" t="s">
        <v>111</v>
      </c>
      <c r="F884" s="64" t="s">
        <v>111</v>
      </c>
      <c r="G884" s="62">
        <v>-1.2</v>
      </c>
    </row>
    <row r="885" spans="1:7" ht="34.5">
      <c r="A885" s="63" t="s">
        <v>1315</v>
      </c>
      <c r="B885" s="68" t="s">
        <v>1355</v>
      </c>
      <c r="C885" s="68" t="s">
        <v>112</v>
      </c>
      <c r="D885" s="68" t="s">
        <v>113</v>
      </c>
      <c r="E885" s="64" t="s">
        <v>111</v>
      </c>
      <c r="F885" s="64" t="s">
        <v>111</v>
      </c>
      <c r="G885" s="62">
        <v>-1.5</v>
      </c>
    </row>
    <row r="886" spans="1:7">
      <c r="A886" s="63" t="s">
        <v>1316</v>
      </c>
      <c r="B886" s="68" t="s">
        <v>1349</v>
      </c>
      <c r="C886" s="68" t="s">
        <v>112</v>
      </c>
      <c r="D886" s="68" t="s">
        <v>113</v>
      </c>
      <c r="E886" s="64" t="s">
        <v>111</v>
      </c>
      <c r="F886" s="64" t="s">
        <v>111</v>
      </c>
      <c r="G886" s="62">
        <v>-7.24</v>
      </c>
    </row>
    <row r="887" spans="1:7">
      <c r="A887" s="63" t="s">
        <v>1317</v>
      </c>
      <c r="B887" s="68" t="s">
        <v>1349</v>
      </c>
      <c r="C887" s="68" t="s">
        <v>112</v>
      </c>
      <c r="D887" s="68" t="s">
        <v>113</v>
      </c>
      <c r="E887" s="64" t="s">
        <v>111</v>
      </c>
      <c r="F887" s="64" t="s">
        <v>111</v>
      </c>
      <c r="G887" s="62">
        <v>-124</v>
      </c>
    </row>
    <row r="888" spans="1:7" ht="34.5">
      <c r="A888" s="63" t="s">
        <v>1318</v>
      </c>
      <c r="B888" s="68" t="s">
        <v>1355</v>
      </c>
      <c r="C888" s="68" t="s">
        <v>112</v>
      </c>
      <c r="D888" s="68" t="s">
        <v>113</v>
      </c>
      <c r="E888" s="64" t="s">
        <v>111</v>
      </c>
      <c r="F888" s="64" t="s">
        <v>111</v>
      </c>
      <c r="G888" s="62">
        <v>-16</v>
      </c>
    </row>
    <row r="889" spans="1:7" ht="34.5">
      <c r="A889" s="63" t="s">
        <v>1319</v>
      </c>
      <c r="B889" s="68" t="s">
        <v>1355</v>
      </c>
      <c r="C889" s="68" t="s">
        <v>112</v>
      </c>
      <c r="D889" s="68" t="s">
        <v>113</v>
      </c>
      <c r="E889" s="64" t="s">
        <v>111</v>
      </c>
      <c r="F889" s="64" t="s">
        <v>111</v>
      </c>
      <c r="G889" s="62">
        <v>-5</v>
      </c>
    </row>
    <row r="890" spans="1:7">
      <c r="A890" s="63" t="s">
        <v>1320</v>
      </c>
      <c r="B890" s="68" t="s">
        <v>1363</v>
      </c>
      <c r="C890" s="68" t="s">
        <v>112</v>
      </c>
      <c r="D890" s="68" t="s">
        <v>113</v>
      </c>
      <c r="E890" s="64" t="s">
        <v>111</v>
      </c>
      <c r="F890" s="64" t="s">
        <v>111</v>
      </c>
      <c r="G890" s="62">
        <v>-56.508000000000003</v>
      </c>
    </row>
    <row r="891" spans="1:7" ht="34.5">
      <c r="A891" s="63" t="s">
        <v>1321</v>
      </c>
      <c r="B891" s="68" t="s">
        <v>1355</v>
      </c>
      <c r="C891" s="68" t="s">
        <v>112</v>
      </c>
      <c r="D891" s="68" t="s">
        <v>113</v>
      </c>
      <c r="E891" s="64" t="s">
        <v>111</v>
      </c>
      <c r="F891" s="64" t="s">
        <v>111</v>
      </c>
      <c r="G891" s="62">
        <v>-0.4</v>
      </c>
    </row>
    <row r="892" spans="1:7" ht="34.5">
      <c r="A892" s="63" t="s">
        <v>1322</v>
      </c>
      <c r="B892" s="68" t="s">
        <v>1355</v>
      </c>
      <c r="C892" s="68" t="s">
        <v>112</v>
      </c>
      <c r="D892" s="68" t="s">
        <v>113</v>
      </c>
      <c r="E892" s="64" t="s">
        <v>111</v>
      </c>
      <c r="F892" s="64" t="s">
        <v>111</v>
      </c>
      <c r="G892" s="62">
        <v>-1.5</v>
      </c>
    </row>
    <row r="893" spans="1:7" ht="34.5">
      <c r="A893" s="63" t="s">
        <v>1323</v>
      </c>
      <c r="B893" s="68" t="s">
        <v>1355</v>
      </c>
      <c r="C893" s="68" t="s">
        <v>112</v>
      </c>
      <c r="D893" s="68" t="s">
        <v>113</v>
      </c>
      <c r="E893" s="64" t="s">
        <v>111</v>
      </c>
      <c r="F893" s="64" t="s">
        <v>111</v>
      </c>
      <c r="G893" s="62">
        <v>-0.6</v>
      </c>
    </row>
    <row r="894" spans="1:7" ht="34.5">
      <c r="A894" s="63" t="s">
        <v>1324</v>
      </c>
      <c r="B894" s="68" t="s">
        <v>1355</v>
      </c>
      <c r="C894" s="68" t="s">
        <v>112</v>
      </c>
      <c r="D894" s="68" t="s">
        <v>113</v>
      </c>
      <c r="E894" s="64" t="s">
        <v>111</v>
      </c>
      <c r="F894" s="64" t="s">
        <v>111</v>
      </c>
      <c r="G894" s="62">
        <v>-7</v>
      </c>
    </row>
    <row r="895" spans="1:7" ht="34.5">
      <c r="A895" s="63" t="s">
        <v>1325</v>
      </c>
      <c r="B895" s="68" t="s">
        <v>1355</v>
      </c>
      <c r="C895" s="68" t="s">
        <v>112</v>
      </c>
      <c r="D895" s="68" t="s">
        <v>113</v>
      </c>
      <c r="E895" s="64" t="s">
        <v>111</v>
      </c>
      <c r="F895" s="64" t="s">
        <v>111</v>
      </c>
      <c r="G895" s="62">
        <v>-2.5</v>
      </c>
    </row>
    <row r="896" spans="1:7" ht="34.5">
      <c r="A896" s="63" t="s">
        <v>1326</v>
      </c>
      <c r="B896" s="68" t="s">
        <v>1355</v>
      </c>
      <c r="C896" s="68" t="s">
        <v>112</v>
      </c>
      <c r="D896" s="68" t="s">
        <v>113</v>
      </c>
      <c r="E896" s="64" t="s">
        <v>111</v>
      </c>
      <c r="F896" s="64" t="s">
        <v>111</v>
      </c>
      <c r="G896" s="62">
        <v>-2</v>
      </c>
    </row>
    <row r="897" spans="1:7" ht="34.5">
      <c r="A897" s="63" t="s">
        <v>1327</v>
      </c>
      <c r="B897" s="68" t="s">
        <v>1355</v>
      </c>
      <c r="C897" s="68" t="s">
        <v>112</v>
      </c>
      <c r="D897" s="68" t="s">
        <v>113</v>
      </c>
      <c r="E897" s="64" t="s">
        <v>111</v>
      </c>
      <c r="F897" s="64" t="s">
        <v>111</v>
      </c>
      <c r="G897" s="62">
        <v>-1</v>
      </c>
    </row>
    <row r="898" spans="1:7" ht="34.5">
      <c r="A898" s="63" t="s">
        <v>1328</v>
      </c>
      <c r="B898" s="68" t="s">
        <v>1355</v>
      </c>
      <c r="C898" s="68" t="s">
        <v>112</v>
      </c>
      <c r="D898" s="68" t="s">
        <v>113</v>
      </c>
      <c r="E898" s="64" t="s">
        <v>111</v>
      </c>
      <c r="F898" s="64" t="s">
        <v>111</v>
      </c>
      <c r="G898" s="62">
        <v>-6</v>
      </c>
    </row>
    <row r="899" spans="1:7" ht="34.5">
      <c r="A899" s="63" t="s">
        <v>1329</v>
      </c>
      <c r="B899" s="68" t="s">
        <v>1355</v>
      </c>
      <c r="C899" s="68" t="s">
        <v>112</v>
      </c>
      <c r="D899" s="68" t="s">
        <v>113</v>
      </c>
      <c r="E899" s="64" t="s">
        <v>111</v>
      </c>
      <c r="F899" s="64" t="s">
        <v>111</v>
      </c>
      <c r="G899" s="62">
        <v>-70</v>
      </c>
    </row>
    <row r="900" spans="1:7" ht="34.5">
      <c r="A900" s="63" t="s">
        <v>1330</v>
      </c>
      <c r="B900" s="68" t="s">
        <v>1355</v>
      </c>
      <c r="C900" s="68" t="s">
        <v>112</v>
      </c>
      <c r="D900" s="68" t="s">
        <v>113</v>
      </c>
      <c r="E900" s="64" t="s">
        <v>111</v>
      </c>
      <c r="F900" s="64" t="s">
        <v>111</v>
      </c>
      <c r="G900" s="62">
        <v>-42</v>
      </c>
    </row>
    <row r="901" spans="1:7" ht="34.5">
      <c r="A901" s="63" t="s">
        <v>1331</v>
      </c>
      <c r="B901" s="68" t="s">
        <v>1355</v>
      </c>
      <c r="C901" s="68" t="s">
        <v>112</v>
      </c>
      <c r="D901" s="68" t="s">
        <v>113</v>
      </c>
      <c r="E901" s="64" t="s">
        <v>111</v>
      </c>
      <c r="F901" s="64" t="s">
        <v>111</v>
      </c>
      <c r="G901" s="62">
        <v>-14</v>
      </c>
    </row>
    <row r="902" spans="1:7">
      <c r="A902" s="63" t="s">
        <v>1332</v>
      </c>
      <c r="B902" s="68" t="s">
        <v>1359</v>
      </c>
      <c r="C902" s="68" t="s">
        <v>112</v>
      </c>
      <c r="D902" s="68" t="s">
        <v>528</v>
      </c>
      <c r="E902" s="64" t="s">
        <v>111</v>
      </c>
      <c r="F902" s="64" t="s">
        <v>111</v>
      </c>
      <c r="G902" s="62">
        <v>-630</v>
      </c>
    </row>
    <row r="903" spans="1:7" ht="34.5">
      <c r="A903" s="63" t="s">
        <v>1333</v>
      </c>
      <c r="B903" s="68" t="s">
        <v>1355</v>
      </c>
      <c r="C903" s="68" t="s">
        <v>112</v>
      </c>
      <c r="D903" s="68" t="s">
        <v>113</v>
      </c>
      <c r="E903" s="64" t="s">
        <v>111</v>
      </c>
      <c r="F903" s="64" t="s">
        <v>111</v>
      </c>
      <c r="G903" s="62">
        <v>-1</v>
      </c>
    </row>
    <row r="904" spans="1:7" ht="34.5">
      <c r="A904" s="63" t="s">
        <v>1334</v>
      </c>
      <c r="B904" s="68" t="s">
        <v>1355</v>
      </c>
      <c r="C904" s="68" t="s">
        <v>112</v>
      </c>
      <c r="D904" s="68" t="s">
        <v>113</v>
      </c>
      <c r="E904" s="64" t="s">
        <v>111</v>
      </c>
      <c r="F904" s="64" t="s">
        <v>111</v>
      </c>
      <c r="G904" s="62">
        <v>-10</v>
      </c>
    </row>
    <row r="905" spans="1:7" ht="34.5">
      <c r="A905" s="63" t="s">
        <v>1335</v>
      </c>
      <c r="B905" s="68" t="s">
        <v>1355</v>
      </c>
      <c r="C905" s="68" t="s">
        <v>112</v>
      </c>
      <c r="D905" s="68" t="s">
        <v>113</v>
      </c>
      <c r="E905" s="64" t="s">
        <v>111</v>
      </c>
      <c r="F905" s="64" t="s">
        <v>111</v>
      </c>
      <c r="G905" s="62">
        <v>-200</v>
      </c>
    </row>
    <row r="906" spans="1:7" ht="34.5">
      <c r="A906" s="63" t="s">
        <v>1336</v>
      </c>
      <c r="B906" s="68" t="s">
        <v>1355</v>
      </c>
      <c r="C906" s="68" t="s">
        <v>112</v>
      </c>
      <c r="D906" s="68" t="s">
        <v>113</v>
      </c>
      <c r="E906" s="64" t="s">
        <v>111</v>
      </c>
      <c r="F906" s="64" t="s">
        <v>111</v>
      </c>
      <c r="G906" s="62">
        <v>-0.45</v>
      </c>
    </row>
    <row r="907" spans="1:7" ht="34.5">
      <c r="A907" s="63" t="s">
        <v>1337</v>
      </c>
      <c r="B907" s="68" t="s">
        <v>1355</v>
      </c>
      <c r="C907" s="68" t="s">
        <v>112</v>
      </c>
      <c r="D907" s="68" t="s">
        <v>113</v>
      </c>
      <c r="E907" s="64" t="s">
        <v>111</v>
      </c>
      <c r="F907" s="64" t="s">
        <v>111</v>
      </c>
      <c r="G907" s="62">
        <v>-30</v>
      </c>
    </row>
    <row r="908" spans="1:7" ht="34.5">
      <c r="A908" s="63" t="s">
        <v>1338</v>
      </c>
      <c r="B908" s="68" t="s">
        <v>1355</v>
      </c>
      <c r="C908" s="68" t="s">
        <v>112</v>
      </c>
      <c r="D908" s="68" t="s">
        <v>113</v>
      </c>
      <c r="E908" s="64" t="s">
        <v>111</v>
      </c>
      <c r="F908" s="64" t="s">
        <v>111</v>
      </c>
      <c r="G908" s="62">
        <v>-2</v>
      </c>
    </row>
    <row r="909" spans="1:7" ht="34.5">
      <c r="A909" s="63" t="s">
        <v>1339</v>
      </c>
      <c r="B909" s="68" t="s">
        <v>1355</v>
      </c>
      <c r="C909" s="68" t="s">
        <v>112</v>
      </c>
      <c r="D909" s="68" t="s">
        <v>113</v>
      </c>
      <c r="E909" s="64" t="s">
        <v>111</v>
      </c>
      <c r="F909" s="64" t="s">
        <v>111</v>
      </c>
      <c r="G909" s="62">
        <v>-9</v>
      </c>
    </row>
    <row r="910" spans="1:7" ht="34.5">
      <c r="A910" s="63" t="s">
        <v>1340</v>
      </c>
      <c r="B910" s="68" t="s">
        <v>1355</v>
      </c>
      <c r="C910" s="68" t="s">
        <v>112</v>
      </c>
      <c r="D910" s="68" t="s">
        <v>113</v>
      </c>
      <c r="E910" s="64" t="s">
        <v>111</v>
      </c>
      <c r="F910" s="64" t="s">
        <v>111</v>
      </c>
      <c r="G910" s="62">
        <v>-26</v>
      </c>
    </row>
    <row r="911" spans="1:7" ht="34.5">
      <c r="A911" s="63" t="s">
        <v>1341</v>
      </c>
      <c r="B911" s="68" t="s">
        <v>1354</v>
      </c>
      <c r="C911" s="68" t="s">
        <v>112</v>
      </c>
      <c r="D911" s="68" t="s">
        <v>113</v>
      </c>
      <c r="E911" s="64" t="s">
        <v>111</v>
      </c>
      <c r="F911" s="64" t="s">
        <v>111</v>
      </c>
      <c r="G911" s="62">
        <v>-60</v>
      </c>
    </row>
    <row r="912" spans="1:7" ht="34.5">
      <c r="A912" s="63" t="s">
        <v>1342</v>
      </c>
      <c r="B912" s="68" t="s">
        <v>1355</v>
      </c>
      <c r="C912" s="68" t="s">
        <v>112</v>
      </c>
      <c r="D912" s="68" t="s">
        <v>113</v>
      </c>
      <c r="E912" s="64" t="s">
        <v>111</v>
      </c>
      <c r="F912" s="64" t="s">
        <v>111</v>
      </c>
      <c r="G912" s="62">
        <v>-1.5</v>
      </c>
    </row>
    <row r="913" spans="1:7" ht="34.5">
      <c r="A913" s="63" t="s">
        <v>1343</v>
      </c>
      <c r="B913" s="68" t="s">
        <v>1355</v>
      </c>
      <c r="C913" s="68" t="s">
        <v>112</v>
      </c>
      <c r="D913" s="68" t="s">
        <v>113</v>
      </c>
      <c r="E913" s="64" t="s">
        <v>111</v>
      </c>
      <c r="F913" s="64" t="s">
        <v>111</v>
      </c>
      <c r="G913" s="62">
        <v>-19</v>
      </c>
    </row>
    <row r="914" spans="1:7" ht="34.5">
      <c r="A914" s="63" t="s">
        <v>1344</v>
      </c>
      <c r="B914" s="68" t="s">
        <v>1355</v>
      </c>
      <c r="C914" s="68" t="s">
        <v>112</v>
      </c>
      <c r="D914" s="68" t="s">
        <v>113</v>
      </c>
      <c r="E914" s="64" t="s">
        <v>111</v>
      </c>
      <c r="F914" s="64" t="s">
        <v>111</v>
      </c>
      <c r="G914" s="62">
        <v>-28</v>
      </c>
    </row>
    <row r="915" spans="1:7" ht="34.5">
      <c r="A915" s="63" t="s">
        <v>1345</v>
      </c>
      <c r="B915" s="68" t="s">
        <v>1355</v>
      </c>
      <c r="C915" s="68" t="s">
        <v>112</v>
      </c>
      <c r="D915" s="68" t="s">
        <v>113</v>
      </c>
      <c r="E915" s="64" t="s">
        <v>111</v>
      </c>
      <c r="F915" s="64" t="s">
        <v>111</v>
      </c>
      <c r="G915" s="62">
        <v>-54</v>
      </c>
    </row>
    <row r="916" spans="1:7" ht="34.5">
      <c r="A916" s="63" t="s">
        <v>1346</v>
      </c>
      <c r="B916" s="68" t="s">
        <v>1355</v>
      </c>
      <c r="C916" s="68" t="s">
        <v>112</v>
      </c>
      <c r="D916" s="68" t="s">
        <v>113</v>
      </c>
      <c r="E916" s="64" t="s">
        <v>111</v>
      </c>
      <c r="F916" s="64" t="s">
        <v>111</v>
      </c>
      <c r="G916" s="62">
        <v>-74</v>
      </c>
    </row>
    <row r="917" spans="1:7">
      <c r="A917" s="63" t="s">
        <v>1347</v>
      </c>
      <c r="B917" s="68" t="s">
        <v>1364</v>
      </c>
      <c r="C917" s="68" t="s">
        <v>112</v>
      </c>
      <c r="D917" s="68" t="s">
        <v>113</v>
      </c>
      <c r="E917" s="64" t="s">
        <v>111</v>
      </c>
      <c r="F917" s="64" t="s">
        <v>111</v>
      </c>
      <c r="G917" s="62">
        <v>-57</v>
      </c>
    </row>
    <row r="918" spans="1:7" ht="34.5">
      <c r="A918" s="63" t="s">
        <v>1348</v>
      </c>
      <c r="B918" s="68" t="s">
        <v>1355</v>
      </c>
      <c r="C918" s="68" t="s">
        <v>112</v>
      </c>
      <c r="D918" s="68" t="s">
        <v>113</v>
      </c>
      <c r="E918" s="64" t="s">
        <v>111</v>
      </c>
      <c r="F918" s="64" t="s">
        <v>111</v>
      </c>
      <c r="G918" s="62">
        <v>-12</v>
      </c>
    </row>
    <row r="919" spans="1:7">
      <c r="A919" s="179" t="s">
        <v>1404</v>
      </c>
      <c r="B919" s="180"/>
      <c r="C919" s="180"/>
      <c r="D919" s="180"/>
      <c r="E919" s="180"/>
      <c r="F919" s="181"/>
      <c r="G919" s="110">
        <f>SUM(G920:G922)</f>
        <v>-5342.2830000000004</v>
      </c>
    </row>
    <row r="920" spans="1:7" ht="51.75">
      <c r="A920" s="63" t="s">
        <v>305</v>
      </c>
      <c r="B920" s="68" t="s">
        <v>308</v>
      </c>
      <c r="C920" s="68" t="s">
        <v>112</v>
      </c>
      <c r="D920" s="68" t="s">
        <v>176</v>
      </c>
      <c r="E920" s="64" t="s">
        <v>111</v>
      </c>
      <c r="F920" s="64">
        <v>0</v>
      </c>
      <c r="G920" s="62">
        <v>-173.35300000000001</v>
      </c>
    </row>
    <row r="921" spans="1:7" ht="51.75">
      <c r="A921" s="63" t="s">
        <v>306</v>
      </c>
      <c r="B921" s="68" t="s">
        <v>308</v>
      </c>
      <c r="C921" s="68" t="s">
        <v>112</v>
      </c>
      <c r="D921" s="68" t="s">
        <v>176</v>
      </c>
      <c r="E921" s="64" t="s">
        <v>111</v>
      </c>
      <c r="F921" s="64">
        <v>0</v>
      </c>
      <c r="G921" s="62">
        <v>-3614</v>
      </c>
    </row>
    <row r="922" spans="1:7" ht="51.75">
      <c r="A922" s="63" t="s">
        <v>307</v>
      </c>
      <c r="B922" s="68" t="s">
        <v>308</v>
      </c>
      <c r="C922" s="68" t="s">
        <v>112</v>
      </c>
      <c r="D922" s="68" t="s">
        <v>176</v>
      </c>
      <c r="E922" s="64" t="s">
        <v>111</v>
      </c>
      <c r="F922" s="64" t="s">
        <v>111</v>
      </c>
      <c r="G922" s="62">
        <v>-1554.93</v>
      </c>
    </row>
    <row r="923" spans="1:7" ht="40.5" customHeight="1">
      <c r="A923" s="111" t="s">
        <v>275</v>
      </c>
      <c r="B923" s="190" t="s">
        <v>151</v>
      </c>
      <c r="C923" s="191"/>
      <c r="D923" s="191"/>
      <c r="E923" s="191"/>
      <c r="F923" s="192"/>
      <c r="G923" s="110">
        <f>G924</f>
        <v>-6660.0278099999996</v>
      </c>
    </row>
    <row r="924" spans="1:7">
      <c r="A924" s="179" t="s">
        <v>103</v>
      </c>
      <c r="B924" s="180"/>
      <c r="C924" s="180"/>
      <c r="D924" s="180"/>
      <c r="E924" s="180"/>
      <c r="F924" s="181"/>
      <c r="G924" s="110">
        <f>SUM(G925:G960)</f>
        <v>-6660.0278099999996</v>
      </c>
    </row>
    <row r="925" spans="1:7" ht="34.5">
      <c r="A925" s="63" t="s">
        <v>1365</v>
      </c>
      <c r="B925" s="68" t="s">
        <v>1383</v>
      </c>
      <c r="C925" s="68" t="s">
        <v>112</v>
      </c>
      <c r="D925" s="68" t="s">
        <v>113</v>
      </c>
      <c r="E925" s="64" t="s">
        <v>111</v>
      </c>
      <c r="F925" s="64" t="s">
        <v>111</v>
      </c>
      <c r="G925" s="62">
        <v>-664.58799999999997</v>
      </c>
    </row>
    <row r="926" spans="1:7">
      <c r="A926" s="63" t="s">
        <v>1366</v>
      </c>
      <c r="B926" s="68" t="s">
        <v>1384</v>
      </c>
      <c r="C926" s="68" t="s">
        <v>112</v>
      </c>
      <c r="D926" s="68" t="s">
        <v>113</v>
      </c>
      <c r="E926" s="64" t="s">
        <v>111</v>
      </c>
      <c r="F926" s="64" t="s">
        <v>111</v>
      </c>
      <c r="G926" s="62">
        <v>-120</v>
      </c>
    </row>
    <row r="927" spans="1:7">
      <c r="A927" s="63" t="s">
        <v>1367</v>
      </c>
      <c r="B927" s="68" t="s">
        <v>1385</v>
      </c>
      <c r="C927" s="68" t="s">
        <v>112</v>
      </c>
      <c r="D927" s="68" t="s">
        <v>113</v>
      </c>
      <c r="E927" s="64" t="s">
        <v>111</v>
      </c>
      <c r="F927" s="64" t="s">
        <v>111</v>
      </c>
      <c r="G927" s="62">
        <v>-16.492000000000001</v>
      </c>
    </row>
    <row r="928" spans="1:7">
      <c r="A928" s="63" t="s">
        <v>1368</v>
      </c>
      <c r="B928" s="68" t="s">
        <v>1386</v>
      </c>
      <c r="C928" s="68" t="s">
        <v>112</v>
      </c>
      <c r="D928" s="68" t="s">
        <v>113</v>
      </c>
      <c r="E928" s="64" t="s">
        <v>111</v>
      </c>
      <c r="F928" s="64" t="s">
        <v>111</v>
      </c>
      <c r="G928" s="62">
        <v>-6.8</v>
      </c>
    </row>
    <row r="929" spans="1:7">
      <c r="A929" s="63" t="s">
        <v>276</v>
      </c>
      <c r="B929" s="68" t="s">
        <v>158</v>
      </c>
      <c r="C929" s="68" t="s">
        <v>112</v>
      </c>
      <c r="D929" s="68" t="s">
        <v>113</v>
      </c>
      <c r="E929" s="64" t="s">
        <v>111</v>
      </c>
      <c r="F929" s="64" t="s">
        <v>111</v>
      </c>
      <c r="G929" s="62">
        <v>-165</v>
      </c>
    </row>
    <row r="930" spans="1:7">
      <c r="A930" s="63" t="s">
        <v>1369</v>
      </c>
      <c r="B930" s="68" t="s">
        <v>1387</v>
      </c>
      <c r="C930" s="68" t="s">
        <v>112</v>
      </c>
      <c r="D930" s="68" t="s">
        <v>113</v>
      </c>
      <c r="E930" s="64" t="s">
        <v>111</v>
      </c>
      <c r="F930" s="64" t="s">
        <v>111</v>
      </c>
      <c r="G930" s="62">
        <v>-10.1</v>
      </c>
    </row>
    <row r="931" spans="1:7">
      <c r="A931" s="63" t="s">
        <v>1370</v>
      </c>
      <c r="B931" s="68" t="s">
        <v>1388</v>
      </c>
      <c r="C931" s="68" t="s">
        <v>112</v>
      </c>
      <c r="D931" s="68" t="s">
        <v>113</v>
      </c>
      <c r="E931" s="64" t="s">
        <v>111</v>
      </c>
      <c r="F931" s="64" t="s">
        <v>111</v>
      </c>
      <c r="G931" s="62">
        <v>-36</v>
      </c>
    </row>
    <row r="932" spans="1:7">
      <c r="A932" s="63" t="s">
        <v>1371</v>
      </c>
      <c r="B932" s="68" t="s">
        <v>1389</v>
      </c>
      <c r="C932" s="68" t="s">
        <v>112</v>
      </c>
      <c r="D932" s="68" t="s">
        <v>113</v>
      </c>
      <c r="E932" s="64" t="s">
        <v>111</v>
      </c>
      <c r="F932" s="64" t="s">
        <v>111</v>
      </c>
      <c r="G932" s="62">
        <v>-24.999959999999998</v>
      </c>
    </row>
    <row r="933" spans="1:7">
      <c r="A933" s="63" t="s">
        <v>1372</v>
      </c>
      <c r="B933" s="68" t="s">
        <v>1390</v>
      </c>
      <c r="C933" s="68" t="s">
        <v>112</v>
      </c>
      <c r="D933" s="68" t="s">
        <v>113</v>
      </c>
      <c r="E933" s="64" t="s">
        <v>111</v>
      </c>
      <c r="F933" s="64" t="s">
        <v>111</v>
      </c>
      <c r="G933" s="62">
        <v>-20</v>
      </c>
    </row>
    <row r="934" spans="1:7">
      <c r="A934" s="63" t="s">
        <v>1373</v>
      </c>
      <c r="B934" s="68" t="s">
        <v>1391</v>
      </c>
      <c r="C934" s="68" t="s">
        <v>112</v>
      </c>
      <c r="D934" s="68" t="s">
        <v>113</v>
      </c>
      <c r="E934" s="64" t="s">
        <v>111</v>
      </c>
      <c r="F934" s="64" t="s">
        <v>111</v>
      </c>
      <c r="G934" s="62">
        <v>-41</v>
      </c>
    </row>
    <row r="935" spans="1:7">
      <c r="A935" s="63" t="s">
        <v>1374</v>
      </c>
      <c r="B935" s="68" t="s">
        <v>1392</v>
      </c>
      <c r="C935" s="68" t="s">
        <v>112</v>
      </c>
      <c r="D935" s="68" t="s">
        <v>113</v>
      </c>
      <c r="E935" s="64" t="s">
        <v>111</v>
      </c>
      <c r="F935" s="64" t="s">
        <v>111</v>
      </c>
      <c r="G935" s="62">
        <v>-111</v>
      </c>
    </row>
    <row r="936" spans="1:7">
      <c r="A936" s="63" t="s">
        <v>1375</v>
      </c>
      <c r="B936" s="68" t="s">
        <v>1384</v>
      </c>
      <c r="C936" s="68" t="s">
        <v>112</v>
      </c>
      <c r="D936" s="68" t="s">
        <v>113</v>
      </c>
      <c r="E936" s="64" t="s">
        <v>111</v>
      </c>
      <c r="F936" s="64" t="s">
        <v>111</v>
      </c>
      <c r="G936" s="62">
        <v>-90</v>
      </c>
    </row>
    <row r="937" spans="1:7">
      <c r="A937" s="63" t="s">
        <v>277</v>
      </c>
      <c r="B937" s="68" t="s">
        <v>171</v>
      </c>
      <c r="C937" s="68" t="s">
        <v>112</v>
      </c>
      <c r="D937" s="68" t="s">
        <v>113</v>
      </c>
      <c r="E937" s="64" t="s">
        <v>111</v>
      </c>
      <c r="F937" s="64" t="s">
        <v>111</v>
      </c>
      <c r="G937" s="62">
        <v>-17.2</v>
      </c>
    </row>
    <row r="938" spans="1:7">
      <c r="A938" s="63" t="s">
        <v>278</v>
      </c>
      <c r="B938" s="68" t="s">
        <v>292</v>
      </c>
      <c r="C938" s="68" t="s">
        <v>112</v>
      </c>
      <c r="D938" s="68" t="s">
        <v>113</v>
      </c>
      <c r="E938" s="64" t="s">
        <v>111</v>
      </c>
      <c r="F938" s="64" t="s">
        <v>111</v>
      </c>
      <c r="G938" s="62">
        <v>-134.6</v>
      </c>
    </row>
    <row r="939" spans="1:7">
      <c r="A939" s="63" t="s">
        <v>1376</v>
      </c>
      <c r="B939" s="68" t="s">
        <v>1391</v>
      </c>
      <c r="C939" s="68" t="s">
        <v>112</v>
      </c>
      <c r="D939" s="68" t="s">
        <v>113</v>
      </c>
      <c r="E939" s="64" t="s">
        <v>111</v>
      </c>
      <c r="F939" s="64" t="s">
        <v>111</v>
      </c>
      <c r="G939" s="62">
        <v>-204</v>
      </c>
    </row>
    <row r="940" spans="1:7" ht="34.5">
      <c r="A940" s="63" t="s">
        <v>279</v>
      </c>
      <c r="B940" s="68" t="s">
        <v>172</v>
      </c>
      <c r="C940" s="68" t="s">
        <v>112</v>
      </c>
      <c r="D940" s="68" t="s">
        <v>113</v>
      </c>
      <c r="E940" s="64" t="s">
        <v>111</v>
      </c>
      <c r="F940" s="64" t="s">
        <v>111</v>
      </c>
      <c r="G940" s="62">
        <v>-360</v>
      </c>
    </row>
    <row r="941" spans="1:7">
      <c r="A941" s="63" t="s">
        <v>280</v>
      </c>
      <c r="B941" s="68" t="s">
        <v>293</v>
      </c>
      <c r="C941" s="68" t="s">
        <v>112</v>
      </c>
      <c r="D941" s="68" t="s">
        <v>113</v>
      </c>
      <c r="E941" s="64" t="s">
        <v>111</v>
      </c>
      <c r="F941" s="64" t="s">
        <v>111</v>
      </c>
      <c r="G941" s="62">
        <v>-6.36</v>
      </c>
    </row>
    <row r="942" spans="1:7">
      <c r="A942" s="63" t="s">
        <v>281</v>
      </c>
      <c r="B942" s="68" t="s">
        <v>294</v>
      </c>
      <c r="C942" s="68" t="s">
        <v>296</v>
      </c>
      <c r="D942" s="68" t="s">
        <v>176</v>
      </c>
      <c r="E942" s="64" t="s">
        <v>111</v>
      </c>
      <c r="F942" s="64" t="s">
        <v>111</v>
      </c>
      <c r="G942" s="62">
        <v>-400.2</v>
      </c>
    </row>
    <row r="943" spans="1:7">
      <c r="A943" s="63" t="s">
        <v>282</v>
      </c>
      <c r="B943" s="68" t="s">
        <v>158</v>
      </c>
      <c r="C943" s="68" t="s">
        <v>112</v>
      </c>
      <c r="D943" s="68" t="s">
        <v>113</v>
      </c>
      <c r="E943" s="64" t="s">
        <v>111</v>
      </c>
      <c r="F943" s="64" t="s">
        <v>111</v>
      </c>
      <c r="G943" s="62">
        <v>-192</v>
      </c>
    </row>
    <row r="944" spans="1:7">
      <c r="A944" s="63" t="s">
        <v>1377</v>
      </c>
      <c r="B944" s="68" t="s">
        <v>1393</v>
      </c>
      <c r="C944" s="68" t="s">
        <v>112</v>
      </c>
      <c r="D944" s="68" t="s">
        <v>113</v>
      </c>
      <c r="E944" s="64" t="s">
        <v>111</v>
      </c>
      <c r="F944" s="64" t="s">
        <v>111</v>
      </c>
      <c r="G944" s="62">
        <v>-118.688</v>
      </c>
    </row>
    <row r="945" spans="1:10">
      <c r="A945" s="63" t="s">
        <v>283</v>
      </c>
      <c r="B945" s="68" t="s">
        <v>168</v>
      </c>
      <c r="C945" s="68" t="s">
        <v>112</v>
      </c>
      <c r="D945" s="68" t="s">
        <v>113</v>
      </c>
      <c r="E945" s="64" t="s">
        <v>111</v>
      </c>
      <c r="F945" s="64" t="s">
        <v>111</v>
      </c>
      <c r="G945" s="62">
        <v>-180</v>
      </c>
    </row>
    <row r="946" spans="1:10">
      <c r="A946" s="63" t="s">
        <v>284</v>
      </c>
      <c r="B946" s="68" t="s">
        <v>164</v>
      </c>
      <c r="C946" s="68" t="s">
        <v>112</v>
      </c>
      <c r="D946" s="68" t="s">
        <v>113</v>
      </c>
      <c r="E946" s="64" t="s">
        <v>111</v>
      </c>
      <c r="F946" s="64" t="s">
        <v>111</v>
      </c>
      <c r="G946" s="62">
        <v>-164</v>
      </c>
    </row>
    <row r="947" spans="1:10">
      <c r="A947" s="63" t="s">
        <v>1378</v>
      </c>
      <c r="B947" s="68" t="s">
        <v>1394</v>
      </c>
      <c r="C947" s="68" t="s">
        <v>112</v>
      </c>
      <c r="D947" s="68" t="s">
        <v>113</v>
      </c>
      <c r="E947" s="64" t="s">
        <v>111</v>
      </c>
      <c r="F947" s="64" t="s">
        <v>111</v>
      </c>
      <c r="G947" s="62">
        <v>-70</v>
      </c>
    </row>
    <row r="948" spans="1:10">
      <c r="A948" s="63" t="s">
        <v>1379</v>
      </c>
      <c r="B948" s="68" t="s">
        <v>1395</v>
      </c>
      <c r="C948" s="68" t="s">
        <v>112</v>
      </c>
      <c r="D948" s="68" t="s">
        <v>113</v>
      </c>
      <c r="E948" s="64" t="s">
        <v>111</v>
      </c>
      <c r="F948" s="64" t="s">
        <v>111</v>
      </c>
      <c r="G948" s="62">
        <v>-15</v>
      </c>
    </row>
    <row r="949" spans="1:10" ht="34.5">
      <c r="A949" s="63" t="s">
        <v>285</v>
      </c>
      <c r="B949" s="68" t="s">
        <v>295</v>
      </c>
      <c r="C949" s="68" t="s">
        <v>112</v>
      </c>
      <c r="D949" s="68" t="s">
        <v>113</v>
      </c>
      <c r="E949" s="64" t="s">
        <v>111</v>
      </c>
      <c r="F949" s="64" t="s">
        <v>111</v>
      </c>
      <c r="G949" s="62">
        <v>-31</v>
      </c>
    </row>
    <row r="950" spans="1:10">
      <c r="A950" s="63" t="s">
        <v>286</v>
      </c>
      <c r="B950" s="68" t="s">
        <v>158</v>
      </c>
      <c r="C950" s="68" t="s">
        <v>112</v>
      </c>
      <c r="D950" s="68" t="s">
        <v>113</v>
      </c>
      <c r="E950" s="64" t="s">
        <v>111</v>
      </c>
      <c r="F950" s="64" t="s">
        <v>111</v>
      </c>
      <c r="G950" s="62">
        <v>-2</v>
      </c>
    </row>
    <row r="951" spans="1:10">
      <c r="A951" s="63" t="s">
        <v>287</v>
      </c>
      <c r="B951" s="68" t="s">
        <v>174</v>
      </c>
      <c r="C951" s="68" t="s">
        <v>112</v>
      </c>
      <c r="D951" s="68" t="s">
        <v>113</v>
      </c>
      <c r="E951" s="64" t="s">
        <v>111</v>
      </c>
      <c r="F951" s="64" t="s">
        <v>111</v>
      </c>
      <c r="G951" s="62">
        <v>-666.99984999999992</v>
      </c>
    </row>
    <row r="952" spans="1:10">
      <c r="A952" s="63" t="s">
        <v>1380</v>
      </c>
      <c r="B952" s="68" t="s">
        <v>1396</v>
      </c>
      <c r="C952" s="68" t="s">
        <v>112</v>
      </c>
      <c r="D952" s="68" t="s">
        <v>113</v>
      </c>
      <c r="E952" s="64" t="s">
        <v>111</v>
      </c>
      <c r="F952" s="64" t="s">
        <v>111</v>
      </c>
      <c r="G952" s="62">
        <v>-302</v>
      </c>
    </row>
    <row r="953" spans="1:10">
      <c r="A953" s="63" t="s">
        <v>288</v>
      </c>
      <c r="B953" s="68" t="s">
        <v>174</v>
      </c>
      <c r="C953" s="68" t="s">
        <v>112</v>
      </c>
      <c r="D953" s="68" t="s">
        <v>113</v>
      </c>
      <c r="E953" s="64" t="s">
        <v>111</v>
      </c>
      <c r="F953" s="64" t="s">
        <v>111</v>
      </c>
      <c r="G953" s="62">
        <v>-37</v>
      </c>
    </row>
    <row r="954" spans="1:10">
      <c r="A954" s="63" t="s">
        <v>289</v>
      </c>
      <c r="B954" s="68" t="s">
        <v>268</v>
      </c>
      <c r="C954" s="68" t="s">
        <v>112</v>
      </c>
      <c r="D954" s="68" t="s">
        <v>113</v>
      </c>
      <c r="E954" s="64" t="s">
        <v>111</v>
      </c>
      <c r="F954" s="64" t="s">
        <v>111</v>
      </c>
      <c r="G954" s="62">
        <v>-214</v>
      </c>
    </row>
    <row r="955" spans="1:10">
      <c r="A955" s="63" t="s">
        <v>290</v>
      </c>
      <c r="B955" s="68" t="s">
        <v>165</v>
      </c>
      <c r="C955" s="68" t="s">
        <v>112</v>
      </c>
      <c r="D955" s="68" t="s">
        <v>113</v>
      </c>
      <c r="E955" s="64" t="s">
        <v>111</v>
      </c>
      <c r="F955" s="64" t="s">
        <v>111</v>
      </c>
      <c r="G955" s="62">
        <v>-357</v>
      </c>
    </row>
    <row r="956" spans="1:10">
      <c r="A956" s="63" t="s">
        <v>1381</v>
      </c>
      <c r="B956" s="68" t="s">
        <v>1397</v>
      </c>
      <c r="C956" s="68" t="s">
        <v>112</v>
      </c>
      <c r="D956" s="68" t="s">
        <v>113</v>
      </c>
      <c r="E956" s="64" t="s">
        <v>111</v>
      </c>
      <c r="F956" s="64" t="s">
        <v>111</v>
      </c>
      <c r="G956" s="62">
        <v>-720</v>
      </c>
    </row>
    <row r="957" spans="1:10">
      <c r="A957" s="63" t="s">
        <v>1382</v>
      </c>
      <c r="B957" s="68" t="s">
        <v>1391</v>
      </c>
      <c r="C957" s="68" t="s">
        <v>112</v>
      </c>
      <c r="D957" s="68" t="s">
        <v>113</v>
      </c>
      <c r="E957" s="64" t="s">
        <v>111</v>
      </c>
      <c r="F957" s="64" t="s">
        <v>111</v>
      </c>
      <c r="G957" s="62">
        <v>-118</v>
      </c>
      <c r="J957" s="114"/>
    </row>
    <row r="958" spans="1:10">
      <c r="A958" s="63" t="s">
        <v>291</v>
      </c>
      <c r="B958" s="68" t="s">
        <v>158</v>
      </c>
      <c r="C958" s="68" t="s">
        <v>112</v>
      </c>
      <c r="D958" s="68" t="s">
        <v>113</v>
      </c>
      <c r="E958" s="64" t="s">
        <v>111</v>
      </c>
      <c r="F958" s="64" t="s">
        <v>111</v>
      </c>
      <c r="G958" s="62">
        <v>-724</v>
      </c>
      <c r="J958" s="114"/>
    </row>
    <row r="959" spans="1:10">
      <c r="A959" s="63" t="s">
        <v>1398</v>
      </c>
      <c r="B959" s="68" t="s">
        <v>1400</v>
      </c>
      <c r="C959" s="68" t="s">
        <v>112</v>
      </c>
      <c r="D959" s="68" t="s">
        <v>113</v>
      </c>
      <c r="E959" s="64" t="s">
        <v>111</v>
      </c>
      <c r="F959" s="64" t="s">
        <v>111</v>
      </c>
      <c r="G959" s="62">
        <v>-20</v>
      </c>
      <c r="J959" s="114"/>
    </row>
    <row r="960" spans="1:10">
      <c r="A960" s="63" t="s">
        <v>1399</v>
      </c>
      <c r="B960" s="68" t="s">
        <v>1401</v>
      </c>
      <c r="C960" s="68" t="s">
        <v>112</v>
      </c>
      <c r="D960" s="68" t="s">
        <v>113</v>
      </c>
      <c r="E960" s="64" t="s">
        <v>111</v>
      </c>
      <c r="F960" s="64" t="s">
        <v>111</v>
      </c>
      <c r="G960" s="62">
        <v>-300</v>
      </c>
      <c r="J960" s="114"/>
    </row>
    <row r="961" spans="1:10" ht="49.5" customHeight="1">
      <c r="A961" s="111" t="s">
        <v>1402</v>
      </c>
      <c r="B961" s="190" t="s">
        <v>1403</v>
      </c>
      <c r="C961" s="191"/>
      <c r="D961" s="191"/>
      <c r="E961" s="191"/>
      <c r="F961" s="192"/>
      <c r="G961" s="110">
        <f>G962+G967</f>
        <v>-33380.779000000002</v>
      </c>
    </row>
    <row r="962" spans="1:10">
      <c r="A962" s="179" t="s">
        <v>1404</v>
      </c>
      <c r="B962" s="180"/>
      <c r="C962" s="180"/>
      <c r="D962" s="180"/>
      <c r="E962" s="180"/>
      <c r="F962" s="181"/>
      <c r="G962" s="110">
        <f>SUM(G963:G966)</f>
        <v>-30883.152000000002</v>
      </c>
    </row>
    <row r="963" spans="1:10" ht="34.5">
      <c r="A963" s="63" t="s">
        <v>1405</v>
      </c>
      <c r="B963" s="68" t="s">
        <v>1406</v>
      </c>
      <c r="C963" s="68" t="s">
        <v>112</v>
      </c>
      <c r="D963" s="68" t="s">
        <v>176</v>
      </c>
      <c r="E963" s="64" t="s">
        <v>111</v>
      </c>
      <c r="F963" s="64" t="s">
        <v>111</v>
      </c>
      <c r="G963" s="62">
        <v>-220.69200000000001</v>
      </c>
    </row>
    <row r="964" spans="1:10" ht="34.5">
      <c r="A964" s="63" t="s">
        <v>1407</v>
      </c>
      <c r="B964" s="58" t="s">
        <v>1406</v>
      </c>
      <c r="C964" s="68" t="s">
        <v>112</v>
      </c>
      <c r="D964" s="68" t="s">
        <v>176</v>
      </c>
      <c r="E964" s="64" t="s">
        <v>111</v>
      </c>
      <c r="F964" s="64" t="s">
        <v>111</v>
      </c>
      <c r="G964" s="62">
        <v>-7982.1890000000003</v>
      </c>
    </row>
    <row r="965" spans="1:10" ht="34.5">
      <c r="A965" s="63" t="s">
        <v>1408</v>
      </c>
      <c r="B965" s="68" t="s">
        <v>1410</v>
      </c>
      <c r="C965" s="68" t="s">
        <v>112</v>
      </c>
      <c r="D965" s="68" t="s">
        <v>176</v>
      </c>
      <c r="E965" s="64" t="s">
        <v>111</v>
      </c>
      <c r="F965" s="64" t="s">
        <v>111</v>
      </c>
      <c r="G965" s="62">
        <v>-13858.213</v>
      </c>
    </row>
    <row r="966" spans="1:10" ht="34.5">
      <c r="A966" s="63" t="s">
        <v>1409</v>
      </c>
      <c r="B966" s="68" t="s">
        <v>1410</v>
      </c>
      <c r="C966" s="68" t="s">
        <v>112</v>
      </c>
      <c r="D966" s="68" t="s">
        <v>176</v>
      </c>
      <c r="E966" s="64" t="s">
        <v>111</v>
      </c>
      <c r="F966" s="64" t="s">
        <v>111</v>
      </c>
      <c r="G966" s="62">
        <v>-8822.0580000000009</v>
      </c>
    </row>
    <row r="967" spans="1:10" ht="27" customHeight="1">
      <c r="A967" s="179" t="s">
        <v>1411</v>
      </c>
      <c r="B967" s="180"/>
      <c r="C967" s="180"/>
      <c r="D967" s="180"/>
      <c r="E967" s="180"/>
      <c r="F967" s="181"/>
      <c r="G967" s="110">
        <f>SUM(G968:G985)</f>
        <v>-2497.627</v>
      </c>
    </row>
    <row r="968" spans="1:10" ht="34.5">
      <c r="A968" s="63" t="s">
        <v>1412</v>
      </c>
      <c r="B968" s="68" t="s">
        <v>1414</v>
      </c>
      <c r="C968" s="68" t="s">
        <v>112</v>
      </c>
      <c r="D968" s="68" t="s">
        <v>176</v>
      </c>
      <c r="E968" s="64" t="s">
        <v>111</v>
      </c>
      <c r="F968" s="64" t="s">
        <v>111</v>
      </c>
      <c r="G968" s="62">
        <v>-509.32</v>
      </c>
    </row>
    <row r="969" spans="1:10" ht="34.5">
      <c r="A969" s="63" t="s">
        <v>1413</v>
      </c>
      <c r="B969" s="68" t="s">
        <v>1414</v>
      </c>
      <c r="C969" s="68" t="s">
        <v>112</v>
      </c>
      <c r="D969" s="68" t="s">
        <v>176</v>
      </c>
      <c r="E969" s="64" t="s">
        <v>111</v>
      </c>
      <c r="F969" s="64" t="s">
        <v>111</v>
      </c>
      <c r="G969" s="62">
        <v>-107.084</v>
      </c>
    </row>
    <row r="970" spans="1:10" ht="34.5">
      <c r="A970" s="63" t="s">
        <v>1415</v>
      </c>
      <c r="B970" s="68" t="s">
        <v>1414</v>
      </c>
      <c r="C970" s="68" t="s">
        <v>112</v>
      </c>
      <c r="D970" s="68" t="s">
        <v>176</v>
      </c>
      <c r="E970" s="64" t="s">
        <v>111</v>
      </c>
      <c r="F970" s="64" t="s">
        <v>111</v>
      </c>
      <c r="G970" s="62">
        <v>-522.80799999999999</v>
      </c>
    </row>
    <row r="971" spans="1:10" ht="34.5">
      <c r="A971" s="63" t="s">
        <v>1416</v>
      </c>
      <c r="B971" s="68" t="s">
        <v>1414</v>
      </c>
      <c r="C971" s="68" t="s">
        <v>112</v>
      </c>
      <c r="D971" s="68" t="s">
        <v>176</v>
      </c>
      <c r="E971" s="64" t="s">
        <v>111</v>
      </c>
      <c r="F971" s="64" t="s">
        <v>111</v>
      </c>
      <c r="G971" s="62">
        <v>-519.745</v>
      </c>
    </row>
    <row r="972" spans="1:10" ht="34.5">
      <c r="A972" s="63" t="s">
        <v>1417</v>
      </c>
      <c r="B972" s="68" t="s">
        <v>1431</v>
      </c>
      <c r="C972" s="68" t="s">
        <v>112</v>
      </c>
      <c r="D972" s="68" t="s">
        <v>176</v>
      </c>
      <c r="E972" s="64" t="s">
        <v>111</v>
      </c>
      <c r="F972" s="64" t="s">
        <v>111</v>
      </c>
      <c r="G972" s="62">
        <v>-13.285</v>
      </c>
      <c r="J972" s="114"/>
    </row>
    <row r="973" spans="1:10" ht="34.5">
      <c r="A973" s="63" t="s">
        <v>1418</v>
      </c>
      <c r="B973" s="68" t="s">
        <v>1431</v>
      </c>
      <c r="C973" s="68" t="s">
        <v>112</v>
      </c>
      <c r="D973" s="68" t="s">
        <v>176</v>
      </c>
      <c r="E973" s="64" t="s">
        <v>111</v>
      </c>
      <c r="F973" s="64" t="s">
        <v>111</v>
      </c>
      <c r="G973" s="62">
        <v>-2.9449999999999998</v>
      </c>
      <c r="J973" s="114"/>
    </row>
    <row r="974" spans="1:10" ht="34.5">
      <c r="A974" s="63" t="s">
        <v>1419</v>
      </c>
      <c r="B974" s="68" t="s">
        <v>1431</v>
      </c>
      <c r="C974" s="68" t="s">
        <v>112</v>
      </c>
      <c r="D974" s="68" t="s">
        <v>176</v>
      </c>
      <c r="E974" s="64" t="s">
        <v>111</v>
      </c>
      <c r="F974" s="64" t="s">
        <v>111</v>
      </c>
      <c r="G974" s="62">
        <v>-85.47</v>
      </c>
      <c r="J974" s="114"/>
    </row>
    <row r="975" spans="1:10" ht="34.5">
      <c r="A975" s="63" t="s">
        <v>1420</v>
      </c>
      <c r="B975" s="68" t="s">
        <v>1431</v>
      </c>
      <c r="C975" s="68" t="s">
        <v>112</v>
      </c>
      <c r="D975" s="68" t="s">
        <v>176</v>
      </c>
      <c r="E975" s="64" t="s">
        <v>111</v>
      </c>
      <c r="F975" s="64" t="s">
        <v>111</v>
      </c>
      <c r="G975" s="62">
        <v>-77.051000000000002</v>
      </c>
      <c r="J975" s="114"/>
    </row>
    <row r="976" spans="1:10" ht="34.5">
      <c r="A976" s="63" t="s">
        <v>1421</v>
      </c>
      <c r="B976" s="68" t="s">
        <v>1431</v>
      </c>
      <c r="C976" s="68" t="s">
        <v>112</v>
      </c>
      <c r="D976" s="68" t="s">
        <v>176</v>
      </c>
      <c r="E976" s="64" t="s">
        <v>111</v>
      </c>
      <c r="F976" s="64" t="s">
        <v>111</v>
      </c>
      <c r="G976" s="62">
        <v>-10</v>
      </c>
      <c r="J976" s="114"/>
    </row>
    <row r="977" spans="1:10" ht="34.5">
      <c r="A977" s="63" t="s">
        <v>1422</v>
      </c>
      <c r="B977" s="68" t="s">
        <v>1431</v>
      </c>
      <c r="C977" s="68" t="s">
        <v>112</v>
      </c>
      <c r="D977" s="68" t="s">
        <v>176</v>
      </c>
      <c r="E977" s="64" t="s">
        <v>111</v>
      </c>
      <c r="F977" s="64" t="s">
        <v>111</v>
      </c>
      <c r="G977" s="62">
        <v>-9.6</v>
      </c>
      <c r="J977" s="114"/>
    </row>
    <row r="978" spans="1:10" ht="34.5">
      <c r="A978" s="63" t="s">
        <v>1423</v>
      </c>
      <c r="B978" s="68" t="s">
        <v>1431</v>
      </c>
      <c r="C978" s="68" t="s">
        <v>112</v>
      </c>
      <c r="D978" s="68" t="s">
        <v>176</v>
      </c>
      <c r="E978" s="64" t="s">
        <v>111</v>
      </c>
      <c r="F978" s="64" t="s">
        <v>111</v>
      </c>
      <c r="G978" s="62">
        <v>-19.928999999999998</v>
      </c>
      <c r="J978" s="114"/>
    </row>
    <row r="979" spans="1:10" ht="34.5">
      <c r="A979" s="63" t="s">
        <v>1424</v>
      </c>
      <c r="B979" s="68" t="s">
        <v>1431</v>
      </c>
      <c r="C979" s="68" t="s">
        <v>112</v>
      </c>
      <c r="D979" s="68" t="s">
        <v>176</v>
      </c>
      <c r="E979" s="64" t="s">
        <v>111</v>
      </c>
      <c r="F979" s="64" t="s">
        <v>111</v>
      </c>
      <c r="G979" s="62">
        <v>-171</v>
      </c>
      <c r="J979" s="114"/>
    </row>
    <row r="980" spans="1:10" ht="34.5">
      <c r="A980" s="63" t="s">
        <v>1425</v>
      </c>
      <c r="B980" s="68" t="s">
        <v>1431</v>
      </c>
      <c r="C980" s="68" t="s">
        <v>112</v>
      </c>
      <c r="D980" s="68" t="s">
        <v>176</v>
      </c>
      <c r="E980" s="64" t="s">
        <v>111</v>
      </c>
      <c r="F980" s="64" t="s">
        <v>111</v>
      </c>
      <c r="G980" s="62">
        <v>-45</v>
      </c>
      <c r="J980" s="114"/>
    </row>
    <row r="981" spans="1:10" ht="34.5">
      <c r="A981" s="63" t="s">
        <v>1426</v>
      </c>
      <c r="B981" s="68" t="s">
        <v>1431</v>
      </c>
      <c r="C981" s="68" t="s">
        <v>112</v>
      </c>
      <c r="D981" s="68" t="s">
        <v>176</v>
      </c>
      <c r="E981" s="64" t="s">
        <v>111</v>
      </c>
      <c r="F981" s="64" t="s">
        <v>111</v>
      </c>
      <c r="G981" s="62">
        <v>-100</v>
      </c>
      <c r="J981" s="114"/>
    </row>
    <row r="982" spans="1:10" ht="34.5">
      <c r="A982" s="63" t="s">
        <v>1427</v>
      </c>
      <c r="B982" s="68" t="s">
        <v>1431</v>
      </c>
      <c r="C982" s="68" t="s">
        <v>112</v>
      </c>
      <c r="D982" s="68" t="s">
        <v>176</v>
      </c>
      <c r="E982" s="64" t="s">
        <v>111</v>
      </c>
      <c r="F982" s="64" t="s">
        <v>111</v>
      </c>
      <c r="G982" s="62">
        <v>-123.6</v>
      </c>
      <c r="J982" s="114"/>
    </row>
    <row r="983" spans="1:10" ht="34.5">
      <c r="A983" s="63" t="s">
        <v>1428</v>
      </c>
      <c r="B983" s="68" t="s">
        <v>1431</v>
      </c>
      <c r="C983" s="68" t="s">
        <v>112</v>
      </c>
      <c r="D983" s="68" t="s">
        <v>176</v>
      </c>
      <c r="E983" s="64" t="s">
        <v>111</v>
      </c>
      <c r="F983" s="64" t="s">
        <v>111</v>
      </c>
      <c r="G983" s="62">
        <v>-44.79</v>
      </c>
      <c r="J983" s="114"/>
    </row>
    <row r="984" spans="1:10" ht="34.5">
      <c r="A984" s="63" t="s">
        <v>1429</v>
      </c>
      <c r="B984" s="68" t="s">
        <v>1431</v>
      </c>
      <c r="C984" s="68" t="s">
        <v>112</v>
      </c>
      <c r="D984" s="68" t="s">
        <v>176</v>
      </c>
      <c r="E984" s="64" t="s">
        <v>111</v>
      </c>
      <c r="F984" s="64" t="s">
        <v>111</v>
      </c>
      <c r="G984" s="62">
        <v>-36</v>
      </c>
      <c r="J984" s="114"/>
    </row>
    <row r="985" spans="1:10" ht="34.5">
      <c r="A985" s="63" t="s">
        <v>1430</v>
      </c>
      <c r="B985" s="68" t="s">
        <v>1431</v>
      </c>
      <c r="C985" s="68" t="s">
        <v>112</v>
      </c>
      <c r="D985" s="68" t="s">
        <v>176</v>
      </c>
      <c r="E985" s="64" t="s">
        <v>111</v>
      </c>
      <c r="F985" s="64" t="s">
        <v>111</v>
      </c>
      <c r="G985" s="62">
        <v>-100</v>
      </c>
      <c r="J985" s="114"/>
    </row>
    <row r="986" spans="1:10" ht="49.5" customHeight="1">
      <c r="A986" s="111" t="s">
        <v>1432</v>
      </c>
      <c r="B986" s="190" t="s">
        <v>1433</v>
      </c>
      <c r="C986" s="191"/>
      <c r="D986" s="191"/>
      <c r="E986" s="191"/>
      <c r="F986" s="192"/>
      <c r="G986" s="110">
        <f>G987</f>
        <v>-28429.999980000001</v>
      </c>
    </row>
    <row r="987" spans="1:10">
      <c r="A987" s="179" t="s">
        <v>103</v>
      </c>
      <c r="B987" s="180"/>
      <c r="C987" s="180"/>
      <c r="D987" s="180"/>
      <c r="E987" s="180"/>
      <c r="F987" s="181"/>
      <c r="G987" s="110">
        <f>SUM(G988:G992)</f>
        <v>-28429.999980000001</v>
      </c>
    </row>
    <row r="988" spans="1:10">
      <c r="A988" s="63" t="s">
        <v>1434</v>
      </c>
      <c r="B988" s="68" t="s">
        <v>1438</v>
      </c>
      <c r="C988" s="68" t="s">
        <v>112</v>
      </c>
      <c r="D988" s="68" t="s">
        <v>113</v>
      </c>
      <c r="E988" s="64" t="s">
        <v>111</v>
      </c>
      <c r="F988" s="64" t="s">
        <v>111</v>
      </c>
      <c r="G988" s="62">
        <v>-30</v>
      </c>
      <c r="J988" s="114"/>
    </row>
    <row r="989" spans="1:10">
      <c r="A989" s="63" t="s">
        <v>1435</v>
      </c>
      <c r="B989" s="68" t="s">
        <v>1439</v>
      </c>
      <c r="C989" s="68" t="s">
        <v>112</v>
      </c>
      <c r="D989" s="68" t="s">
        <v>113</v>
      </c>
      <c r="E989" s="64" t="s">
        <v>111</v>
      </c>
      <c r="F989" s="64" t="s">
        <v>111</v>
      </c>
      <c r="G989" s="62">
        <v>-200</v>
      </c>
      <c r="J989" s="114"/>
    </row>
    <row r="990" spans="1:10">
      <c r="A990" s="63" t="s">
        <v>1436</v>
      </c>
      <c r="B990" s="68" t="s">
        <v>1438</v>
      </c>
      <c r="C990" s="68" t="s">
        <v>112</v>
      </c>
      <c r="D990" s="68" t="s">
        <v>113</v>
      </c>
      <c r="E990" s="64" t="s">
        <v>111</v>
      </c>
      <c r="F990" s="64" t="s">
        <v>111</v>
      </c>
      <c r="G990" s="62">
        <v>-1999.9999800000001</v>
      </c>
      <c r="J990" s="114"/>
    </row>
    <row r="991" spans="1:10">
      <c r="A991" s="63" t="s">
        <v>1437</v>
      </c>
      <c r="B991" s="68" t="s">
        <v>1439</v>
      </c>
      <c r="C991" s="68" t="s">
        <v>112</v>
      </c>
      <c r="D991" s="68" t="s">
        <v>113</v>
      </c>
      <c r="E991" s="64" t="s">
        <v>111</v>
      </c>
      <c r="F991" s="64" t="s">
        <v>111</v>
      </c>
      <c r="G991" s="62">
        <v>-1200</v>
      </c>
      <c r="J991" s="114"/>
    </row>
    <row r="992" spans="1:10">
      <c r="A992" s="63" t="s">
        <v>1440</v>
      </c>
      <c r="B992" s="68" t="s">
        <v>1441</v>
      </c>
      <c r="C992" s="68" t="s">
        <v>112</v>
      </c>
      <c r="D992" s="68" t="s">
        <v>113</v>
      </c>
      <c r="E992" s="64">
        <v>25000000</v>
      </c>
      <c r="F992" s="64">
        <v>-1</v>
      </c>
      <c r="G992" s="62">
        <f>F992*E992/1000</f>
        <v>-25000</v>
      </c>
      <c r="J992" s="114"/>
    </row>
    <row r="993" spans="1:10" ht="61.5" customHeight="1">
      <c r="A993" s="111" t="s">
        <v>297</v>
      </c>
      <c r="B993" s="190" t="s">
        <v>154</v>
      </c>
      <c r="C993" s="191"/>
      <c r="D993" s="191"/>
      <c r="E993" s="191"/>
      <c r="F993" s="192"/>
      <c r="G993" s="110">
        <f>G994</f>
        <v>-4033.02</v>
      </c>
    </row>
    <row r="994" spans="1:10">
      <c r="A994" s="179" t="s">
        <v>304</v>
      </c>
      <c r="B994" s="180"/>
      <c r="C994" s="180"/>
      <c r="D994" s="180"/>
      <c r="E994" s="180"/>
      <c r="F994" s="181"/>
      <c r="G994" s="110">
        <f>SUM(G995:G999)</f>
        <v>-4033.02</v>
      </c>
    </row>
    <row r="995" spans="1:10" ht="51.75">
      <c r="A995" s="63" t="s">
        <v>298</v>
      </c>
      <c r="B995" s="68" t="s">
        <v>303</v>
      </c>
      <c r="C995" s="68" t="s">
        <v>112</v>
      </c>
      <c r="D995" s="68" t="s">
        <v>176</v>
      </c>
      <c r="E995" s="64" t="s">
        <v>111</v>
      </c>
      <c r="F995" s="64">
        <v>0</v>
      </c>
      <c r="G995" s="62">
        <v>-950.02</v>
      </c>
      <c r="J995" s="115"/>
    </row>
    <row r="996" spans="1:10" ht="51.75">
      <c r="A996" s="63" t="s">
        <v>299</v>
      </c>
      <c r="B996" s="68" t="s">
        <v>303</v>
      </c>
      <c r="C996" s="68" t="s">
        <v>112</v>
      </c>
      <c r="D996" s="68" t="s">
        <v>176</v>
      </c>
      <c r="E996" s="64" t="s">
        <v>111</v>
      </c>
      <c r="F996" s="64">
        <v>0</v>
      </c>
      <c r="G996" s="62">
        <v>-455</v>
      </c>
      <c r="J996" s="115"/>
    </row>
    <row r="997" spans="1:10" ht="51.75">
      <c r="A997" s="63" t="s">
        <v>300</v>
      </c>
      <c r="B997" s="68" t="s">
        <v>175</v>
      </c>
      <c r="C997" s="68" t="s">
        <v>112</v>
      </c>
      <c r="D997" s="68" t="s">
        <v>176</v>
      </c>
      <c r="E997" s="64" t="s">
        <v>111</v>
      </c>
      <c r="F997" s="64">
        <v>0</v>
      </c>
      <c r="G997" s="62">
        <v>-340</v>
      </c>
      <c r="J997" s="115"/>
    </row>
    <row r="998" spans="1:10" ht="51.75">
      <c r="A998" s="63" t="s">
        <v>301</v>
      </c>
      <c r="B998" s="68" t="s">
        <v>303</v>
      </c>
      <c r="C998" s="68" t="s">
        <v>112</v>
      </c>
      <c r="D998" s="68" t="s">
        <v>176</v>
      </c>
      <c r="E998" s="64">
        <v>1988000</v>
      </c>
      <c r="F998" s="64">
        <v>-1</v>
      </c>
      <c r="G998" s="62">
        <f>E998*F998/1000</f>
        <v>-1988</v>
      </c>
      <c r="J998" s="115"/>
    </row>
    <row r="999" spans="1:10" ht="51.75">
      <c r="A999" s="63" t="s">
        <v>302</v>
      </c>
      <c r="B999" s="68" t="s">
        <v>303</v>
      </c>
      <c r="C999" s="68" t="s">
        <v>112</v>
      </c>
      <c r="D999" s="68" t="s">
        <v>176</v>
      </c>
      <c r="E999" s="64">
        <v>300000</v>
      </c>
      <c r="F999" s="64">
        <v>-1</v>
      </c>
      <c r="G999" s="62">
        <f>F999*E999/1000</f>
        <v>-300</v>
      </c>
      <c r="J999" s="115"/>
    </row>
  </sheetData>
  <mergeCells count="24">
    <mergeCell ref="E2:G2"/>
    <mergeCell ref="E3:G3"/>
    <mergeCell ref="B923:F923"/>
    <mergeCell ref="A924:F924"/>
    <mergeCell ref="B993:F993"/>
    <mergeCell ref="A6:G6"/>
    <mergeCell ref="A5:G5"/>
    <mergeCell ref="B986:F986"/>
    <mergeCell ref="A987:F987"/>
    <mergeCell ref="A919:F919"/>
    <mergeCell ref="A994:F994"/>
    <mergeCell ref="F7:G7"/>
    <mergeCell ref="A9:F9"/>
    <mergeCell ref="D10:F10"/>
    <mergeCell ref="B11:F11"/>
    <mergeCell ref="A12:F12"/>
    <mergeCell ref="A7:A8"/>
    <mergeCell ref="B7:B8"/>
    <mergeCell ref="C7:C8"/>
    <mergeCell ref="D7:D8"/>
    <mergeCell ref="E7:E8"/>
    <mergeCell ref="B961:F961"/>
    <mergeCell ref="A962:F962"/>
    <mergeCell ref="A967:F96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7</vt:lpstr>
      <vt:lpstr>'7'!Область_печати</vt:lpstr>
      <vt:lpstr>'Հավելված 1'!Область_печати</vt:lpstr>
      <vt:lpstr>'Հավելված 3'!Область_печати</vt:lpstr>
      <vt:lpstr>'Հավելված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2020-07-24T07:48:13Z</dcterms:modified>
</cp:coreProperties>
</file>