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hidePivotFieldList="1" defaultThemeVersion="124226"/>
  <bookViews>
    <workbookView xWindow="120" yWindow="75" windowWidth="19095" windowHeight="8460" activeTab="3"/>
  </bookViews>
  <sheets>
    <sheet name="1" sheetId="32" r:id="rId1"/>
    <sheet name="2" sheetId="33" r:id="rId2"/>
    <sheet name="3" sheetId="31" r:id="rId3"/>
    <sheet name="4" sheetId="27" r:id="rId4"/>
    <sheet name="5" sheetId="34" r:id="rId5"/>
    <sheet name="6" sheetId="35" r:id="rId6"/>
  </sheets>
  <definedNames>
    <definedName name="_xlnm._FilterDatabase" localSheetId="1" hidden="1">'2'!#REF!</definedName>
    <definedName name="AgencyCode" localSheetId="0">#REF!</definedName>
    <definedName name="AgencyCode">#REF!</definedName>
    <definedName name="AgencyName" localSheetId="0">#REF!</definedName>
    <definedName name="AgencyName">#REF!</definedName>
    <definedName name="Functional1" localSheetId="0">#REF!</definedName>
    <definedName name="Functional1">#REF!</definedName>
    <definedName name="havelvac">#REF!</definedName>
    <definedName name="PANature" localSheetId="0">#REF!</definedName>
    <definedName name="PANature">#REF!</definedName>
    <definedName name="PAType" localSheetId="0">#REF!</definedName>
    <definedName name="PAType">#REF!</definedName>
    <definedName name="Performance2" localSheetId="0">#REF!</definedName>
    <definedName name="Performance2">#REF!</definedName>
    <definedName name="PerformanceType" localSheetId="0">#REF!</definedName>
    <definedName name="PerformanceType">#REF!</definedName>
    <definedName name="_xlnm.Print_Area" localSheetId="0">'1'!$A$1:$E$70</definedName>
    <definedName name="_xlnm.Print_Area" localSheetId="1">'2'!$A$1:$H$78</definedName>
    <definedName name="_xlnm.Print_Area" localSheetId="2">'3'!$A$1:$E$68</definedName>
    <definedName name="_xlnm.Print_Area" localSheetId="3">'4'!$A$1:$D$63</definedName>
    <definedName name="_xlnm.Print_Area" localSheetId="5">'6'!$A$1:$G$31</definedName>
  </definedNames>
  <calcPr calcId="144525"/>
</workbook>
</file>

<file path=xl/calcChain.xml><?xml version="1.0" encoding="utf-8"?>
<calcChain xmlns="http://schemas.openxmlformats.org/spreadsheetml/2006/main">
  <c r="D47" i="27" l="1"/>
  <c r="C47" i="27"/>
  <c r="G28" i="35" l="1"/>
  <c r="H54" i="33" l="1"/>
  <c r="G54" i="33"/>
  <c r="G27" i="35" l="1"/>
  <c r="G25" i="33"/>
  <c r="G24" i="33" s="1"/>
  <c r="H25" i="33"/>
  <c r="H24" i="33" s="1"/>
  <c r="D41" i="32" l="1"/>
  <c r="E41" i="32"/>
  <c r="D13" i="32"/>
  <c r="E27" i="32"/>
  <c r="E26" i="32" s="1"/>
  <c r="G14" i="35"/>
  <c r="H43" i="33" l="1"/>
  <c r="G43" i="33"/>
  <c r="H53" i="33"/>
  <c r="H52" i="33" s="1"/>
  <c r="H50" i="33" s="1"/>
  <c r="H48" i="33" s="1"/>
  <c r="H46" i="33" s="1"/>
  <c r="E61" i="32" s="1"/>
  <c r="E54" i="32" s="1"/>
  <c r="E40" i="32" s="1"/>
  <c r="G53" i="33"/>
  <c r="G52" i="33" s="1"/>
  <c r="G50" i="33" s="1"/>
  <c r="G48" i="33" s="1"/>
  <c r="G46" i="33" s="1"/>
  <c r="D61" i="32" s="1"/>
  <c r="D54" i="32" s="1"/>
  <c r="D40" i="32" s="1"/>
  <c r="D63" i="31" l="1"/>
  <c r="D58" i="27" s="1"/>
  <c r="C63" i="31"/>
  <c r="C58" i="27" s="1"/>
  <c r="G23" i="35"/>
  <c r="G24" i="35" l="1"/>
  <c r="G22" i="35" s="1"/>
  <c r="G21" i="35" s="1"/>
  <c r="G20" i="35" s="1"/>
  <c r="G26" i="35" l="1"/>
  <c r="G25" i="35" l="1"/>
  <c r="G19" i="35" s="1"/>
  <c r="H23" i="33"/>
  <c r="H22" i="33" s="1"/>
  <c r="E13" i="32"/>
  <c r="E12" i="32" s="1"/>
  <c r="E11" i="32" s="1"/>
  <c r="G23" i="33"/>
  <c r="G22" i="33" s="1"/>
  <c r="G20" i="33" s="1"/>
  <c r="G16" i="33" s="1"/>
  <c r="G14" i="33" l="1"/>
  <c r="G12" i="33" s="1"/>
  <c r="G10" i="33" s="1"/>
  <c r="C20" i="31"/>
  <c r="C15" i="27" s="1"/>
  <c r="H20" i="33"/>
  <c r="H16" i="33" s="1"/>
  <c r="H18" i="33"/>
  <c r="G18" i="33"/>
  <c r="D12" i="32"/>
  <c r="H14" i="33" l="1"/>
  <c r="H12" i="33" s="1"/>
  <c r="H10" i="33" s="1"/>
  <c r="D20" i="31"/>
  <c r="D15" i="27" s="1"/>
  <c r="H74" i="33"/>
  <c r="H42" i="33" l="1"/>
  <c r="H41" i="33" s="1"/>
  <c r="H40" i="33" s="1"/>
  <c r="H38" i="33" s="1"/>
  <c r="H36" i="33" s="1"/>
  <c r="H73" i="33"/>
  <c r="H72" i="33" s="1"/>
  <c r="H71" i="33" s="1"/>
  <c r="H70" i="33" s="1"/>
  <c r="H68" i="33" s="1"/>
  <c r="H66" i="33" s="1"/>
  <c r="H64" i="33" s="1"/>
  <c r="G13" i="34" l="1"/>
  <c r="H63" i="33"/>
  <c r="H61" i="33"/>
  <c r="H59" i="33" s="1"/>
  <c r="H57" i="33" s="1"/>
  <c r="D37" i="31"/>
  <c r="D32" i="27" s="1"/>
  <c r="G12" i="34"/>
  <c r="G11" i="34" s="1"/>
  <c r="G42" i="33"/>
  <c r="G41" i="33" s="1"/>
  <c r="G40" i="33" s="1"/>
  <c r="G38" i="33" s="1"/>
  <c r="G36" i="33" s="1"/>
  <c r="H34" i="33"/>
  <c r="H32" i="33" l="1"/>
  <c r="H30" i="33" s="1"/>
  <c r="G34" i="33"/>
  <c r="G32" i="33" l="1"/>
  <c r="G30" i="33" s="1"/>
  <c r="G28" i="33" s="1"/>
  <c r="H28" i="33"/>
  <c r="H9" i="33" s="1"/>
  <c r="G13" i="35" l="1"/>
  <c r="G12" i="35" s="1"/>
  <c r="G11" i="35" s="1"/>
  <c r="D27" i="32"/>
  <c r="G74" i="33" s="1"/>
  <c r="G73" i="33" s="1"/>
  <c r="G72" i="33" s="1"/>
  <c r="G71" i="33" s="1"/>
  <c r="G70" i="33" s="1"/>
  <c r="G68" i="33" s="1"/>
  <c r="G66" i="33" s="1"/>
  <c r="G64" i="33" s="1"/>
  <c r="D26" i="32" l="1"/>
  <c r="D11" i="32" s="1"/>
  <c r="G63" i="33"/>
  <c r="G61" i="33"/>
  <c r="G59" i="33" s="1"/>
  <c r="G57" i="33" s="1"/>
  <c r="G9" i="33" s="1"/>
  <c r="C37" i="31"/>
  <c r="C32" i="27" s="1"/>
</calcChain>
</file>

<file path=xl/sharedStrings.xml><?xml version="1.0" encoding="utf-8"?>
<sst xmlns="http://schemas.openxmlformats.org/spreadsheetml/2006/main" count="426" uniqueCount="182">
  <si>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</si>
  <si>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</si>
  <si>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</si>
  <si>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</si>
  <si>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</si>
  <si>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</si>
  <si>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</si>
  <si>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</si>
  <si>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>Արդյունքի չափորոշիչներ</t>
  </si>
  <si>
    <t>Միջոցառման վրա կատարվող ծախսը (հազար դրամ)</t>
  </si>
  <si>
    <t>Փրկարարական ծառայություններ</t>
  </si>
  <si>
    <t xml:space="preserve">ՀՀ  արտակարգ իրավիճակների նախարարություն </t>
  </si>
  <si>
    <t>______________ ի    ___Ն որոշման</t>
  </si>
  <si>
    <t xml:space="preserve"> Գործառական դասիչը</t>
  </si>
  <si>
    <t xml:space="preserve"> Ծրագրային դասիչը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</si>
  <si>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</si>
  <si>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</si>
  <si>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</si>
  <si>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</si>
  <si>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</si>
  <si>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>այդ թվում</t>
  </si>
  <si>
    <t xml:space="preserve"> ՀՀ արտակարգ իրավիճակների նախարարություն</t>
  </si>
  <si>
    <t xml:space="preserve"> Փրկարարական ծառայություններ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</si>
  <si>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</si>
  <si>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</si>
  <si>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</si>
  <si>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</si>
  <si>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01</t>
  </si>
  <si>
    <t>Միջոցառումն իրականացնողի անվանումը`</t>
  </si>
  <si>
    <t xml:space="preserve"> Բյուջետային հատկացումների գլխավոր կարգադրիչների, ծրագրերի և միջոցառումների անվանումները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</si>
  <si>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</si>
  <si>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</si>
  <si>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</si>
  <si>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Արտակարգ իրավիճակների արդյունավետ արձագանք</t>
  </si>
  <si>
    <t xml:space="preserve">ՀՀ արտակարգ իրավիճակների նախարարություն </t>
  </si>
  <si>
    <t xml:space="preserve"> Արտակարգ իրավիճակների հնարավոր դեպքերի կանխում՝ դրանց ժամանակին արձագանքում՝ հետևանքների նվազեցում և բնակչության պաշտպանություն
</t>
  </si>
  <si>
    <t>___________  ___-ի N _______ -Ն    որոշման</t>
  </si>
  <si>
    <t xml:space="preserve"> 03</t>
  </si>
  <si>
    <t xml:space="preserve"> ՀԱՍԱՐԱԿԱԿԱՆ ԿԱՐԳ,  ԱՆՎՏԱՆԳՈՒԹՅՈՒՆ ԵՎ ԴԱՏԱԿԱՆ ԳՈՐԾՈՒՆԵՈՒԹՅՈՒՆ</t>
  </si>
  <si>
    <t xml:space="preserve"> 02</t>
  </si>
  <si>
    <t xml:space="preserve"> Փրկարար  ծառայություն</t>
  </si>
  <si>
    <t xml:space="preserve"> Փրկարար ծառայություն</t>
  </si>
  <si>
    <t>Ցուցանիշների փոփոխությունը (ավելացումները նշված են դրական նշանով)</t>
  </si>
  <si>
    <t>ՀԱՅԱՍՏԱՆԻ ՀԱՆՐԱՊԵՏՈՒԹՅԱՆ ՎԱՐՉԱՊԵՏԻ ԱՇԽԱՏԱԿԱԶՄԻ</t>
  </si>
  <si>
    <t xml:space="preserve"> ՂԵԿԱՎԱՐ                               Է.  ԱՂԱՋԱՆՅԱՆ</t>
  </si>
  <si>
    <t xml:space="preserve"> ԸՆԹԱՑԻԿ ԾԱԽՍԵՐ</t>
  </si>
  <si>
    <t xml:space="preserve"> 11001</t>
  </si>
  <si>
    <t xml:space="preserve"> Տարի </t>
  </si>
  <si>
    <t xml:space="preserve"> ԸՆԴԱՄԵՆԸ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</si>
  <si>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</si>
  <si>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</si>
  <si>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</si>
  <si>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</si>
  <si>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</si>
  <si>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</si>
  <si>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Հավելված N3</t>
  </si>
  <si>
    <t xml:space="preserve">ՀՀ կառավարության 2020 թվականի </t>
  </si>
  <si>
    <t xml:space="preserve"> Ինն ամիս </t>
  </si>
  <si>
    <t xml:space="preserve">ՀԱՅԱՍՏԱՆԻ ՀԱՆՐԱՊԵՏՈՒԹՅԱՆ ԿԱՌԱՎԱՐՈՒԹՅԱՆ 2019 ԹՎԱԿԱՆԻ ԴԵԿՏԵՄԲԵՐԻ 26-Ի N 1919-Ն ՈՐՈՇՄԱՆ N 3 ԵՎ N 4 ՀԱՎԵԼՎԱԾՆԵՐՈՒՄ ԿԱՏԱՐՎՈՂ ՓՈՓՈԽՈՒԹՅՈՒՆՆԵՐԸ </t>
  </si>
  <si>
    <t>Ցուցանիշների փոփոխությունը (նվազեցումները նշված են փակագծերում)</t>
  </si>
  <si>
    <t xml:space="preserve">ՀՀ կառավարության  2020 թվականի </t>
  </si>
  <si>
    <t>Հավելված N 4
ՀՀ կառավարության 2020 թվականի
 __________-ի ____-ի N _____-Ն որոշման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</si>
  <si>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</si>
  <si>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</si>
  <si>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համայնքային ոչ առևտրային կազմակերպություններին</t>
  </si>
  <si>
    <t xml:space="preserve"> ԸՆԴՀԱՆՈՒՐ ԲՆՈՒՅԹԻ ՀԱՆՐԱՅԻՆ ԾԱՌԱՅՈՒԹՅՈՒՆՆԵՐ</t>
  </si>
  <si>
    <t>Հավելված N2</t>
  </si>
  <si>
    <t>հազար դրամներով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</si>
  <si>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</si>
  <si>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</si>
  <si>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</si>
  <si>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</si>
  <si>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Ծրագիր</t>
  </si>
  <si>
    <t>Միջոցառում</t>
  </si>
  <si>
    <t>ՀԱՅԱՍՏԱՆԻ ՀԱՆՐԱՊԵՏՈՒԹՅԱՆ ԿԱՌԱՎԱՐՈՒԹՅԱՆ 2019 ԹՎԱԿԱՆԻ ԴԵԿՏԵՄԲԵՐԻ 26-Ի N 1919-Ն ՈՐՈՇՄԱՆ N 5 ՀԱՎԵԼՎԱԾԻ 7-ՐԴ ԱՂՅՈՒՍԱԿՈՒՄ ԿԱՏԱՐՎՈՂ ՓՈՓՈԽՈՒԹՅՈՒՆՆԵՐԸ
 N 3 ԵՎ N 4 ՀԱՎԵԼՎԱԾՆԵՐՈՒՄ ԿԱՏԱՐՎՈՂ ՓՈՓՈԽՈՒԹՅՈՒՆՆԵՐԸ ԵՎ ԼՐԱՑՈՒՄՆԵՐԸ</t>
  </si>
  <si>
    <t>ՀՀ արտակարգ իրավիճակների նախարարություն</t>
  </si>
  <si>
    <t xml:space="preserve"> հազար դրամներով</t>
  </si>
  <si>
    <t xml:space="preserve">«ՀԱՅԱUՏԱՆԻ ՀԱՆՐԱՊԵՏՈՒԹՅԱՆ 2020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2019 ԹՎԱԿԱՆԻ ԴԵԿՏԵՄԲԵՐԻ 26-Ի N 1919-Ն ՈՐՈՇՄԱՆ N5  ՀԱՎԵԼՎԱԾԻ  N1  ԱՂՅՈՒՍԱԿՈՒՄ ԿԱՏԱՐՎՈՂ ՓՈՓՈԽՈՒԹՅՈՒՆՆԵՐԸ </t>
  </si>
  <si>
    <t>Ցուցանիշների փոփոխությունները (ավելացումները նշված են դրական նշանով,իսկ նվազեցումները՝ փակագծերում)</t>
  </si>
  <si>
    <t xml:space="preserve"> ՀՀ վարչապետի աշխատակազմ</t>
  </si>
  <si>
    <t xml:space="preserve"> Տեսչական վերահսկողության ծրագիր</t>
  </si>
  <si>
    <t xml:space="preserve"> Տեսչական վերահսկողության ապահովում</t>
  </si>
  <si>
    <t xml:space="preserve"> Տեխնիկական կանոնակարգերին համապատասխանության գնահատում և պահանջների պահպանում</t>
  </si>
  <si>
    <t xml:space="preserve"> Քաղաքաշինության և ճարտարապետության բնագավառում վերահսկողության ծառայություններ</t>
  </si>
  <si>
    <t xml:space="preserve"> Քաղաքաշինության՝ տեխնիկական և հրդեհային անվտանգության՝ տրանսպորտի՝ էներգետիկայի՝ պետական և տեղական նշանակության գեոդեզիական և քարտեզագրական աշխատանքների և հողօգտագործման բնագավառներում վերահսկողության իրականացում</t>
  </si>
  <si>
    <t xml:space="preserve"> Հրդեհաշիջման, հակահրդեհային քարոզչության, բնական և տեխնածին աղետների ժամանակ բնակչության և կառույցների պաշտպանություն</t>
  </si>
  <si>
    <t xml:space="preserve"> Արտակարգ իրավիճակների բնագավառի պետական քաղաքականության մշակում, ծրագրերի համակարգում և մոնիտորինգ</t>
  </si>
  <si>
    <t xml:space="preserve"> Արտակարգ իրավիճակների բնագավառում պետական արդյունավետ քաղաքականության մշակման և իրականացման ապահովում</t>
  </si>
  <si>
    <t xml:space="preserve"> Արտակարգ իրավիճակների  քաղաքականության իրագործմանն ուղղված ծրագրերի ազդեցության և արդյունավետության բարելավում</t>
  </si>
  <si>
    <t xml:space="preserve"> Արտակարգ իրավիճակների բնագավառում քաղաքականության մշակում, խորհրդատվական ծառայությունների տրամադրում և մոնիտորինգի իրականացում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</si>
  <si>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</si>
  <si>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</si>
  <si>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 xml:space="preserve"> ԾԱՌԱՅՈՒԹՅՈՒՆՆԵՐԻ  ԵՎ   ԱՊՐԱՆՔՆԵՐԻ  ՁԵՌՔԲԵՐՈՒՄ</t>
  </si>
  <si>
    <t xml:space="preserve"> - Էներգետիկ ծառայություններ</t>
  </si>
  <si>
    <t xml:space="preserve"> - Կոմունալ ծառայություններ</t>
  </si>
  <si>
    <t xml:space="preserve"> Շարունակական ծախսեր</t>
  </si>
  <si>
    <t xml:space="preserve"> - Գույքի և սարքավորումների վարձակալություն</t>
  </si>
  <si>
    <t xml:space="preserve"> 1112</t>
  </si>
  <si>
    <t>ՄԱՍ 2. ՊԵՏԱԿԱՆ ՄԱՐՄՆԻ ԳԾՈՎ ԱՐԴՅՈՒՆՔԱՅԻՆ (ԿԱՏԱՐՈՂԱԿԱՆ) ՑՈՒՑԱՆԻՇՆԵՐԸ</t>
  </si>
  <si>
    <t xml:space="preserve"> Արտակարգ իրավիճակների բնագավառի պետական քաղաքականության մշակում՝ ծրագրերի համակարգում և մոնիտորինգ</t>
  </si>
  <si>
    <t xml:space="preserve"> Արտակարգ իրավիճակների բնագավառում քաղաքականության մշակում՝ խորհրդատվական ծառայությունների տրամադրում և մոնիտորինգի իրականացում </t>
  </si>
  <si>
    <t xml:space="preserve">  Ծառայության մատուցում </t>
  </si>
  <si>
    <t xml:space="preserve">Միջոցառումն իրականացնողի անվանումը </t>
  </si>
  <si>
    <t xml:space="preserve"> ՀՀ արտակարգ իրավիճակների նախարարություն </t>
  </si>
  <si>
    <t xml:space="preserve"> Տեսչական վերահսկողության ծրագիր </t>
  </si>
  <si>
    <t xml:space="preserve"> Քաղաքաշինության և ճարտարապետության բնագավառում վերահսկողության ծառայություններ </t>
  </si>
  <si>
    <t xml:space="preserve"> Քաղաքաշինության՝ տեխնիկական և հրդեհային անվտանգության՝ տրանսպորտի՝ էներգետիկայի՝ պետական և տեղական նշանակության գեոդեզիական և քարտեզագրական աշխատանքների և հողօգտագործման բնագավառներում վերահսկողության իրականացում </t>
  </si>
  <si>
    <t xml:space="preserve"> ՀՀ քաղաքաշինության, տեխնիկական և հրդեհային անվտանգության տեսչական մարմին </t>
  </si>
  <si>
    <t xml:space="preserve">Ինն ամիս </t>
  </si>
  <si>
    <t xml:space="preserve">Փրկարարական ծառայություններ
</t>
  </si>
  <si>
    <t>Հրդեհաշիջման, հակահրդեհային քարոզչության, բնական և տեխնածին աղետների ժամանակ բնակչության և կառույցների պաշտպանություն</t>
  </si>
  <si>
    <t>Ծառայության մատուցում</t>
  </si>
  <si>
    <t>Ինն ամիս</t>
  </si>
  <si>
    <t>Հիդրոօդերևութաբանական ծառայություններ</t>
  </si>
  <si>
    <t>Միջոցառումն իրականացնողի անվանումը՝</t>
  </si>
  <si>
    <t>Մասնագիտացված կազմակերպություններ</t>
  </si>
  <si>
    <t xml:space="preserve">ՀԱՅԱՍՏԱՆԻ ՀԱՆՐԱՊԵՏՈՒԹՅԱՆ ԿԱՌԱՎԱՐՈՒԹՅԱՆ 2019 ԹՎԱԿԱՆԻ ԴԵԿՏԵՄԲԵՐԻ 26-Ի ԹԻՎ 1919-Ն ՈՐՈՇՄԱՆ N9 ՀԱՎԵԼՎԱԾԻ  9.3  ԱՂՅՈՒՍԱԿՈՒՄ ԿԱՏԱՐՎՈՂ ՓՈՓՈԽՈՒԹՅՈՒՆՆԵՐԸ </t>
  </si>
  <si>
    <t>ՄԱՍ 1. ՊԵՏԱԿԱՆ ՄԱՐՄՆԻ ԳԾՈՎ ԱՐԴՅՈՒՆՔԱՅԻՆ (ԿԱՏԱՐՈՂԱԿԱՆ) ՑՈՒՑԱՆԻՇՆԵՐԸ</t>
  </si>
  <si>
    <t>Գնման առարկայի</t>
  </si>
  <si>
    <t>Կոդը</t>
  </si>
  <si>
    <t>Անվանումը</t>
  </si>
  <si>
    <t xml:space="preserve">Գնման ձև </t>
  </si>
  <si>
    <t>Չափման միավորը</t>
  </si>
  <si>
    <t>Միավորի գինը</t>
  </si>
  <si>
    <t>Քանակը</t>
  </si>
  <si>
    <t>Բաժին N 03</t>
  </si>
  <si>
    <t>Խումբ N 02</t>
  </si>
  <si>
    <t>Դաս N 01</t>
  </si>
  <si>
    <t>1112       11001</t>
  </si>
  <si>
    <t xml:space="preserve"> Արտակարգ իրավիճակների բնագավառում քաղաքականության մշակում՝ խորհրդատվական ծառայությունների տրամադրում և մոնիտորինգի իրականացում</t>
  </si>
  <si>
    <t xml:space="preserve"> ՄԱՍ  III. ԾԱՌԱՅՈՒԹՅՈՒՆՆԵՐ</t>
  </si>
  <si>
    <t>դրամ</t>
  </si>
  <si>
    <t>Խմելու ջրի բաշխում</t>
  </si>
  <si>
    <t>ՄԱ</t>
  </si>
  <si>
    <t>Էլեկտրականության բաշխում</t>
  </si>
  <si>
    <t>Ախտահանման և մակաբույծների ոչնչացման ծառայություններ քաղաքային կամ գյուղական վայրերում</t>
  </si>
  <si>
    <t>1213       11006</t>
  </si>
  <si>
    <t>Հավելված  N 6</t>
  </si>
  <si>
    <t>ՀԱՅԱՍՏԱՆԻ ՀԱՆՐԱՊԵՏՈՒԹՅԱՆ ԿԱՌԱՎԱՐՈՒԹՅԱՆ 2019ԹՎԱԿԱՆԻ ԴԵԿՏԵՄԲԵՐԻ 26-Ի N 1919-Ն ՈՐՈՇՄԱՆ N10 ՀԱՎԵԼՎԱԾՈՒՄ ԿԱՏԱՐՎՈՂ ՓՈՓՈԽՈՒԹՅՈՒՆՆԵՐԸ  ԵՎ ԼՐԱՑՈՒՄՆԵՐԸ</t>
  </si>
  <si>
    <t>1090 11001</t>
  </si>
  <si>
    <t>90671100-1</t>
  </si>
  <si>
    <t>Գազի բաշխում</t>
  </si>
  <si>
    <t>65211100-1</t>
  </si>
  <si>
    <t>65111100-1</t>
  </si>
  <si>
    <t>65311100-1</t>
  </si>
  <si>
    <t>70311200-1</t>
  </si>
  <si>
    <t>2936000</t>
  </si>
  <si>
    <t xml:space="preserve">Տարածքների վարձակալության ծառայություններ </t>
  </si>
  <si>
    <t xml:space="preserve">ԸՆԴԱՄԵՆԸ </t>
  </si>
  <si>
    <t>Հավելված N 1</t>
  </si>
  <si>
    <t>Ցուցանիշների փոփոխությունը (ավելացումները նշված են դրական նշանով)</t>
  </si>
  <si>
    <r>
      <t xml:space="preserve">Հավելված </t>
    </r>
    <r>
      <rPr>
        <sz val="14"/>
        <rFont val="Calibri"/>
        <family val="2"/>
        <charset val="204"/>
      </rPr>
      <t>N</t>
    </r>
    <r>
      <rPr>
        <sz val="12"/>
        <rFont val="GHEA Grapalat"/>
        <family val="3"/>
      </rPr>
      <t>5</t>
    </r>
  </si>
  <si>
    <t>Գումարը (հազար դրամով) Ցուցանիշների փոփոխությունները (Ավելացումները նշված են դրական նշանով, իսկ նվազեցումները՝ փակագծերում)</t>
  </si>
  <si>
    <t>Ցուցանիշների փոփոխությունները (Ավելացումները նշված են դրական նշանով, իսկ նվազեցումները՝ փակագծերում)</t>
  </si>
  <si>
    <t>Բաժին N 01</t>
  </si>
  <si>
    <t>Խումբ N 01</t>
  </si>
  <si>
    <t xml:space="preserve">ՀԱՅԱՍՏԱՆԻ ՀԱՆՐԱՊԵՏՈՒԹՅԱՆ ԿԱՌԱՎԱՐՈՒԹՅԱՆ 2019 ԹՎԱԿԱՆԻ ԴԵԿՏԵՄԲԵՐԻ 26-Ի ԹԻՎ 1919-Ն ՈՐՈՇՄԱՆ N 9 ՀԱՎԵԼՎԱԾԻ  9.19  ԱՂՅՈՒՍԱԿՈՒՄ ԿԱՏԱՐՎՈՂ ՓՈՓՈԽՈՒԹՅՈՒՆՆԵՐԸ </t>
  </si>
  <si>
    <t xml:space="preserve"> ՀՀ  Շրջակա միջավայրի  նախարարություն</t>
  </si>
  <si>
    <t>Շրջակա միջավայրի վրա ազդեցության գնահատում և մոնիթորինգ</t>
  </si>
  <si>
    <t xml:space="preserve"> Նպաստել շրջակա միջավայրի և բնական ռեսուրսների (բացառությամբ օգտակար հանածոների) պահպանությանը</t>
  </si>
  <si>
    <t xml:space="preserve"> Շրջակա միջավայրի վերաբերյալ ամբողջական տեղեկատվության հրապարակում</t>
  </si>
  <si>
    <t>Հիդրոօդերևութաբանություն, շրջակա միջավայրի մոնիթորիգ և տեղեկատվության ապահովում</t>
  </si>
  <si>
    <t>Հիդրոօդերևութաբանություն, շրջակա միջավայրի մոնիթորիգի տեղեկատվության տրամադրման  աշխատանքներ</t>
  </si>
  <si>
    <t>05</t>
  </si>
  <si>
    <t>06</t>
  </si>
  <si>
    <t xml:space="preserve"> ՇՐՋԱԿԱ  ՄԻՋԱՎԱՅՐԻ ՊԱՇՏՊԱՆՈՒԹՅՈՒՆ  
այդ թվում`</t>
  </si>
  <si>
    <t xml:space="preserve"> Շրջակա միջավայրի պաշտպանություն  (այլ դասերին չպատկանող) 
այդ թվում`</t>
  </si>
  <si>
    <t xml:space="preserve"> Շրջակա միջավայրի վրա ազդեցության գնահատում և մոնիթորինգ
այդ թվում`</t>
  </si>
  <si>
    <t xml:space="preserve"> ՀՀ շրջակա միջավայրի նախարարություն  
այդ թվում`</t>
  </si>
  <si>
    <t xml:space="preserve"> ՀՀ շրջակա միջավայրի նախարարություն  </t>
  </si>
  <si>
    <t xml:space="preserve">ՀԱՅԱՍՏԱՆԻ ՀԱՆՐԱՊԵՏՈՒԹՅԱՆ ԿԱՌԱՎԱՐՈՒԹՅԱՆ 2019 ԹՎԱԿԱՆԻ ԴԵԿՏԵՄԲԵՐԻ 26-Ի ԹԻՎ 1919-Ն ՈՐՈՇՄԱՆ N9.1 ՀԱՎԵԼՎԱԾԻ  9.1.3  ԱՂՅՈՒՍԱԿՈՒՄ ԿԱՏԱՐՎՈՂ ՓՈՓՈԽՈՒԹՅՈՒՆՆԵՐԸ </t>
  </si>
  <si>
    <t>ՀՀ շրջակա միջավայրի նախարարություն</t>
  </si>
  <si>
    <t>«Հիդրոօդերևութաբանության և մոնիթորինգի կենտրոն» ՊՈԱԿ</t>
  </si>
  <si>
    <t xml:space="preserve"> 1016 </t>
  </si>
  <si>
    <t xml:space="preserve"> Շրջակա միջավայրի վրա ազդեցության գնահատում և մոնիթորինգ </t>
  </si>
  <si>
    <t>Ծառայությունների մատուցում</t>
  </si>
  <si>
    <t>ՀԱՅԱՍՏԱՆԻ ՀԱՆՐԱՊԵՏՈՒԹՅԱՆ ԿԱՌԱՎԱՐՈՒԹՅԱՆ 2019 ԹՎԱԿԱՆԻ ԴԵԿՏԵՄԲԵՐԻ 26-Ի N 1919-Ն ՈՐՈՇՄԱՆ N 9 ՀԱՎԵԼՎԱԾԻ N 9.13 ԱՂՅՈՒՍԱԿՈՒՄ ԿԱՏԱՐՎՈՂ ՓՈՓՈԽՈՒԹՅՈՒՆՆԵՐԸ ԵՎ ԼՐԱՑՈՒՄՆԵՐԸ</t>
  </si>
  <si>
    <t xml:space="preserve"> ՀՀ  շրջակա միջավայրի նախարարություն</t>
  </si>
  <si>
    <t xml:space="preserve"> ՄԱՍ 2. ՊԵՏԱԿԱՆ ՄԱՐՄՆԻ ԳԾՈՎ ԱՐԴՅՈՒՆՔԱՅԻՆ (ԿԱՏԱՐՈՂԱԿԱՆ) ՑՈՒՑԱՆԻՇՆԵՐԸ </t>
  </si>
  <si>
    <t>ՀԱՅԱՍՏԱՆԻ ՀԱՆՐԱՊԵՏՈՒԹՅԱՆ ԿԱՌԱՎԱՐՈՒԹՅԱՆ 2019 ԹՎԱԿԱՆԻ ԴԵԿՏԵՄԲԵՐԻ 26-Ի N 1919-Ն ՈՐՈՇՄԱՆ N 9.1 ՀԱՎԵԼՎԱԾԻ N 9.1.13 ԱՂՅՈՒՍԱԿՈՒՄ ԿԱՏԱՐՎՈՂ ՓՈՓՈԽՈՒԹՅՈՒՆՆԵՐԸ  ԵՎ ԼՐԱՑՈՒՄՆԵՐԸ</t>
  </si>
  <si>
    <t xml:space="preserve"> ՄԱՍ 1. ՊԵՏԱԿԱՆ ՄԱՐՄՆԻ ԳԾՈՎ ԱՐԴՅՈՒՆՔԱՅԻՆ (ԿԱՏԱՐՈՂԱԿԱՆ) ՑՈՒՑԱՆԻՇՆԵՐԸ </t>
  </si>
  <si>
    <t xml:space="preserve">ՀԱՅԱՍՏԱՆԻ ՀԱՆՐԱՊԵՏՈՒԹՅԱՆ ԿԱՌԱՎԱՐՈՒԹՅԱՆ 2019 ԹՎԱԿԱՆԻ ԴԵԿՏԵՄԲԵՐԻ 26-Ի ԹԻՎ 1919-Ն ՈՐՈՇՄԱՆ N9.1 ՀԱՎԵԼՎԱԾԻ  9.1.19  ԱՂՅՈՒՍԱԿՈՒՄ ԿԱՏԱՐՎՈՂ ՓՈՓՈԽՈՒԹՅՈՒՆՆԵՐԸ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</si>
</sst>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(* #,##0.00_);_(* \(#,##0.00\);_(* &quot;-&quot;??_);_(@_)"/>
    <numFmt numFmtId="164" formatCode="_-* #,##0.00\ _₽_-;\-* #,##0.00\ _₽_-;_-* &quot;-&quot;??\ _₽_-;_-@_-"/>
    <numFmt numFmtId="165" formatCode="0.0"/>
    <numFmt numFmtId="166" formatCode="_ * #,##0_)\ &quot;$&quot;_ ;_ * \(#,##0\)\ &quot;$&quot;_ ;_ * &quot;-&quot;_)\ &quot;$&quot;_ ;_ @_ "/>
    <numFmt numFmtId="167" formatCode="_-* #,##0.00_р_._-;\-* #,##0.00_р_._-;_-* &quot;-&quot;??_р_._-;_-@_-"/>
    <numFmt numFmtId="168" formatCode="##,##0.0;\(##,##0.0\);\-"/>
    <numFmt numFmtId="169" formatCode="#,##0.0"/>
    <numFmt numFmtId="170" formatCode="_-* #,##0.00\ _֏_-;\-* #,##0.00\ _֏_-;_-* &quot;-&quot;??\ _֏_-;_-@_-"/>
    <numFmt numFmtId="171" formatCode="#,##0.0_);\(#,##0.0\)"/>
    <numFmt numFmtId="172" formatCode="##,##0;\(##,##0\);\-"/>
  </numFmts>
  <fonts count="59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0"/>
      <name val="Times Armenian"/>
      <family val="1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8"/>
      <name val="Arial Armenian"/>
      <family val="2"/>
    </font>
    <font>
      <sz val="10"/>
      <color indexed="8"/>
      <name val="MS Sans Serif"/>
      <family val="2"/>
      <charset val="204"/>
    </font>
    <font>
      <b/>
      <sz val="12"/>
      <name val="GHEA Grapalat"/>
      <family val="3"/>
    </font>
    <font>
      <sz val="8"/>
      <name val="GHEA Grapalat"/>
      <family val="2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i/>
      <sz val="12"/>
      <color theme="1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2"/>
      <color theme="1"/>
      <name val="Calibri"/>
      <family val="2"/>
      <charset val="1"/>
      <scheme val="minor"/>
    </font>
    <font>
      <sz val="12"/>
      <color theme="1"/>
      <name val="Calibri"/>
      <family val="2"/>
      <scheme val="minor"/>
    </font>
    <font>
      <b/>
      <i/>
      <sz val="12"/>
      <name val="GHEA Grapalat"/>
      <family val="3"/>
    </font>
    <font>
      <b/>
      <i/>
      <sz val="12"/>
      <color theme="1"/>
      <name val="GHEA Grapalat"/>
      <family val="3"/>
    </font>
    <font>
      <b/>
      <sz val="8"/>
      <name val="GHEA Grapalat"/>
      <family val="2"/>
    </font>
    <font>
      <sz val="12"/>
      <color indexed="8"/>
      <name val="GHEA Grapalat"/>
      <family val="3"/>
    </font>
    <font>
      <sz val="11"/>
      <color theme="1"/>
      <name val="GHEA Grapalat"/>
      <family val="3"/>
    </font>
    <font>
      <b/>
      <sz val="12"/>
      <color indexed="8"/>
      <name val="GHEA Grapalat"/>
      <family val="3"/>
    </font>
    <font>
      <i/>
      <sz val="8"/>
      <name val="GHEA Grapalat"/>
      <family val="2"/>
    </font>
    <font>
      <b/>
      <sz val="12"/>
      <name val="GHEA Grapalat"/>
      <family val="2"/>
    </font>
    <font>
      <sz val="12"/>
      <name val="GHEA Grapalat"/>
      <family val="2"/>
    </font>
    <font>
      <i/>
      <sz val="11"/>
      <name val="GHEA Grapalat"/>
      <family val="2"/>
    </font>
    <font>
      <sz val="10"/>
      <color theme="1"/>
      <name val="GHEA Grapalat"/>
      <family val="3"/>
    </font>
    <font>
      <sz val="12"/>
      <color rgb="FF000000"/>
      <name val="GHEA Grapalat"/>
      <family val="3"/>
    </font>
    <font>
      <sz val="10"/>
      <color rgb="FF000000"/>
      <name val="GHEA Grapalat"/>
      <family val="3"/>
    </font>
    <font>
      <b/>
      <sz val="11"/>
      <name val="GHEA Grapalat"/>
      <family val="3"/>
    </font>
    <font>
      <i/>
      <sz val="11"/>
      <name val="GHEA Grapalat"/>
      <family val="3"/>
    </font>
    <font>
      <sz val="11"/>
      <name val="GHEA Grapalat"/>
      <family val="3"/>
    </font>
    <font>
      <b/>
      <i/>
      <sz val="11"/>
      <name val="GHEA Grapalat"/>
      <family val="3"/>
    </font>
    <font>
      <sz val="14"/>
      <name val="Calibri"/>
      <family val="2"/>
      <charset val="204"/>
    </font>
    <font>
      <b/>
      <sz val="11"/>
      <color theme="1"/>
      <name val="GHEA Grapalat"/>
      <family val="3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5">
    <xf numFmtId="0" fontId="0" fillId="0" borderId="0"/>
    <xf numFmtId="0" fontId="3" fillId="0" borderId="0"/>
    <xf numFmtId="9" fontId="4" fillId="0" borderId="0" applyFont="0" applyFill="0" applyBorder="0" applyAlignment="0" applyProtection="0"/>
    <xf numFmtId="0" fontId="5" fillId="0" borderId="0"/>
    <xf numFmtId="0" fontId="7" fillId="0" borderId="0"/>
    <xf numFmtId="0" fontId="6" fillId="0" borderId="0"/>
    <xf numFmtId="164" fontId="7" fillId="0" borderId="0" applyFont="0" applyFill="0" applyBorder="0" applyAlignment="0" applyProtection="0"/>
    <xf numFmtId="0" fontId="8" fillId="0" borderId="0"/>
    <xf numFmtId="0" fontId="9" fillId="0" borderId="0"/>
    <xf numFmtId="0" fontId="7" fillId="0" borderId="0"/>
    <xf numFmtId="0" fontId="5" fillId="0" borderId="0"/>
    <xf numFmtId="0" fontId="2" fillId="0" borderId="0"/>
    <xf numFmtId="0" fontId="10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1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12" fillId="0" borderId="0"/>
    <xf numFmtId="0" fontId="9" fillId="0" borderId="0"/>
    <xf numFmtId="0" fontId="2" fillId="0" borderId="0"/>
    <xf numFmtId="0" fontId="13" fillId="0" borderId="0"/>
    <xf numFmtId="9" fontId="9" fillId="0" borderId="0" applyFont="0" applyFill="0" applyBorder="0" applyAlignment="0" applyProtection="0"/>
    <xf numFmtId="0" fontId="14" fillId="0" borderId="0"/>
    <xf numFmtId="0" fontId="9" fillId="0" borderId="0"/>
    <xf numFmtId="0" fontId="10" fillId="0" borderId="0"/>
    <xf numFmtId="0" fontId="14" fillId="0" borderId="0"/>
    <xf numFmtId="167" fontId="9" fillId="0" borderId="0" applyFont="0" applyFill="0" applyBorder="0" applyAlignment="0" applyProtection="0"/>
    <xf numFmtId="167" fontId="10" fillId="0" borderId="0" applyFont="0" applyFill="0" applyBorder="0" applyAlignment="0" applyProtection="0"/>
    <xf numFmtId="0" fontId="16" fillId="0" borderId="0">
      <alignment horizontal="left" vertical="top" wrapText="1"/>
    </xf>
    <xf numFmtId="168" fontId="16" fillId="0" borderId="0" applyFill="0" applyBorder="0" applyProtection="0">
      <alignment horizontal="right" vertical="top"/>
    </xf>
    <xf numFmtId="0" fontId="9" fillId="0" borderId="0"/>
    <xf numFmtId="0" fontId="13" fillId="0" borderId="0">
      <alignment horizontal="left" vertical="top" wrapText="1"/>
    </xf>
    <xf numFmtId="0" fontId="1" fillId="0" borderId="0"/>
    <xf numFmtId="0" fontId="16" fillId="0" borderId="0">
      <alignment horizontal="left" vertical="top" wrapText="1"/>
    </xf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22" fillId="13" borderId="0" applyNumberFormat="0" applyBorder="0" applyAlignment="0" applyProtection="0"/>
    <xf numFmtId="0" fontId="22" fillId="17" borderId="0" applyNumberFormat="0" applyBorder="0" applyAlignment="0" applyProtection="0"/>
    <xf numFmtId="0" fontId="22" fillId="21" borderId="0" applyNumberFormat="0" applyBorder="0" applyAlignment="0" applyProtection="0"/>
    <xf numFmtId="0" fontId="22" fillId="25" borderId="0" applyNumberFormat="0" applyBorder="0" applyAlignment="0" applyProtection="0"/>
    <xf numFmtId="0" fontId="22" fillId="29" borderId="0" applyNumberFormat="0" applyBorder="0" applyAlignment="0" applyProtection="0"/>
    <xf numFmtId="0" fontId="22" fillId="33" borderId="0" applyNumberFormat="0" applyBorder="0" applyAlignment="0" applyProtection="0"/>
    <xf numFmtId="0" fontId="22" fillId="10" borderId="0" applyNumberFormat="0" applyBorder="0" applyAlignment="0" applyProtection="0"/>
    <xf numFmtId="0" fontId="22" fillId="14" borderId="0" applyNumberFormat="0" applyBorder="0" applyAlignment="0" applyProtection="0"/>
    <xf numFmtId="0" fontId="22" fillId="18" borderId="0" applyNumberFormat="0" applyBorder="0" applyAlignment="0" applyProtection="0"/>
    <xf numFmtId="0" fontId="22" fillId="22" borderId="0" applyNumberFormat="0" applyBorder="0" applyAlignment="0" applyProtection="0"/>
    <xf numFmtId="0" fontId="22" fillId="26" borderId="0" applyNumberFormat="0" applyBorder="0" applyAlignment="0" applyProtection="0"/>
    <xf numFmtId="0" fontId="22" fillId="30" borderId="0" applyNumberFormat="0" applyBorder="0" applyAlignment="0" applyProtection="0"/>
    <xf numFmtId="0" fontId="23" fillId="4" borderId="0" applyNumberFormat="0" applyBorder="0" applyAlignment="0" applyProtection="0"/>
    <xf numFmtId="0" fontId="24" fillId="7" borderId="10" applyNumberFormat="0" applyAlignment="0" applyProtection="0"/>
    <xf numFmtId="0" fontId="25" fillId="8" borderId="13" applyNumberFormat="0" applyAlignment="0" applyProtection="0"/>
    <xf numFmtId="0" fontId="26" fillId="0" borderId="0" applyNumberFormat="0" applyFill="0" applyBorder="0" applyAlignment="0" applyProtection="0"/>
    <xf numFmtId="0" fontId="27" fillId="3" borderId="0" applyNumberFormat="0" applyBorder="0" applyAlignment="0" applyProtection="0"/>
    <xf numFmtId="0" fontId="28" fillId="0" borderId="7" applyNumberFormat="0" applyFill="0" applyAlignment="0" applyProtection="0"/>
    <xf numFmtId="0" fontId="29" fillId="0" borderId="8" applyNumberFormat="0" applyFill="0" applyAlignment="0" applyProtection="0"/>
    <xf numFmtId="0" fontId="30" fillId="0" borderId="9" applyNumberFormat="0" applyFill="0" applyAlignment="0" applyProtection="0"/>
    <xf numFmtId="0" fontId="30" fillId="0" borderId="0" applyNumberFormat="0" applyFill="0" applyBorder="0" applyAlignment="0" applyProtection="0"/>
    <xf numFmtId="0" fontId="31" fillId="6" borderId="10" applyNumberFormat="0" applyAlignment="0" applyProtection="0"/>
    <xf numFmtId="0" fontId="32" fillId="0" borderId="12" applyNumberFormat="0" applyFill="0" applyAlignment="0" applyProtection="0"/>
    <xf numFmtId="0" fontId="33" fillId="5" borderId="0" applyNumberFormat="0" applyBorder="0" applyAlignment="0" applyProtection="0"/>
    <xf numFmtId="0" fontId="6" fillId="9" borderId="14" applyNumberFormat="0" applyFont="0" applyAlignment="0" applyProtection="0"/>
    <xf numFmtId="0" fontId="34" fillId="7" borderId="11" applyNumberFormat="0" applyAlignment="0" applyProtection="0"/>
    <xf numFmtId="0" fontId="35" fillId="0" borderId="0" applyNumberFormat="0" applyFill="0" applyBorder="0" applyAlignment="0" applyProtection="0"/>
    <xf numFmtId="0" fontId="36" fillId="0" borderId="15" applyNumberFormat="0" applyFill="0" applyAlignment="0" applyProtection="0"/>
    <xf numFmtId="0" fontId="37" fillId="0" borderId="0" applyNumberFormat="0" applyFill="0" applyBorder="0" applyAlignment="0" applyProtection="0"/>
    <xf numFmtId="0" fontId="5" fillId="0" borderId="0"/>
    <xf numFmtId="167" fontId="5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42" fillId="0" borderId="0" applyFill="0" applyBorder="0" applyProtection="0">
      <alignment horizontal="right" vertical="top"/>
    </xf>
    <xf numFmtId="0" fontId="9" fillId="0" borderId="0"/>
    <xf numFmtId="170" fontId="7" fillId="0" borderId="0" applyFont="0" applyFill="0" applyBorder="0" applyAlignment="0" applyProtection="0"/>
    <xf numFmtId="0" fontId="6" fillId="0" borderId="0"/>
    <xf numFmtId="168" fontId="46" fillId="0" borderId="0" applyFill="0" applyBorder="0" applyProtection="0">
      <alignment horizontal="right" vertical="top"/>
    </xf>
  </cellStyleXfs>
  <cellXfs count="324">
    <xf numFmtId="0" fontId="0" fillId="0" borderId="0" xfId="0"/>
    <xf numFmtId="0" fontId="17" fillId="2" borderId="0" xfId="0" applyFont="1" applyFill="1"/>
    <xf numFmtId="0" fontId="20" fillId="2" borderId="0" xfId="34" applyFont="1" applyFill="1"/>
    <xf numFmtId="0" fontId="20" fillId="0" borderId="0" xfId="0" applyFont="1"/>
    <xf numFmtId="0" fontId="38" fillId="0" borderId="0" xfId="0" applyFont="1" applyAlignment="1">
      <alignment horizontal="left" vertical="top" wrapText="1"/>
    </xf>
    <xf numFmtId="0" fontId="20" fillId="0" borderId="4" xfId="0" applyFont="1" applyBorder="1"/>
    <xf numFmtId="0" fontId="18" fillId="0" borderId="18" xfId="0" applyFont="1" applyBorder="1" applyAlignment="1">
      <alignment horizontal="left" vertical="top" wrapText="1"/>
    </xf>
    <xf numFmtId="0" fontId="20" fillId="0" borderId="18" xfId="0" applyFont="1" applyBorder="1" applyAlignment="1">
      <alignment horizontal="left" vertical="top" wrapText="1"/>
    </xf>
    <xf numFmtId="0" fontId="20" fillId="0" borderId="0" xfId="0" applyFont="1" applyAlignment="1">
      <alignment horizontal="left" vertical="top" wrapText="1"/>
    </xf>
    <xf numFmtId="0" fontId="20" fillId="0" borderId="16" xfId="0" applyFont="1" applyBorder="1" applyAlignment="1">
      <alignment horizontal="left" vertical="top" wrapText="1"/>
    </xf>
    <xf numFmtId="0" fontId="20" fillId="0" borderId="0" xfId="9" applyFont="1"/>
    <xf numFmtId="0" fontId="20" fillId="0" borderId="0" xfId="9" applyFont="1" applyBorder="1"/>
    <xf numFmtId="168" fontId="15" fillId="2" borderId="16" xfId="30" applyNumberFormat="1" applyFont="1" applyFill="1" applyBorder="1" applyAlignment="1">
      <alignment horizontal="right" vertical="top" wrapText="1"/>
    </xf>
    <xf numFmtId="0" fontId="17" fillId="2" borderId="16" xfId="30" applyFont="1" applyFill="1" applyBorder="1" applyAlignment="1">
      <alignment horizontal="left" vertical="top" wrapText="1"/>
    </xf>
    <xf numFmtId="0" fontId="19" fillId="2" borderId="16" xfId="9" applyFont="1" applyFill="1" applyBorder="1" applyAlignment="1">
      <alignment horizontal="left" vertical="top" wrapText="1"/>
    </xf>
    <xf numFmtId="0" fontId="20" fillId="2" borderId="0" xfId="5" applyFont="1" applyFill="1"/>
    <xf numFmtId="0" fontId="19" fillId="2" borderId="0" xfId="5" applyFont="1" applyFill="1" applyAlignment="1"/>
    <xf numFmtId="0" fontId="21" fillId="0" borderId="4" xfId="0" applyFont="1" applyBorder="1" applyAlignment="1">
      <alignment horizontal="left" vertical="top" wrapText="1"/>
    </xf>
    <xf numFmtId="0" fontId="19" fillId="0" borderId="0" xfId="0" applyFont="1" applyBorder="1" applyAlignment="1">
      <alignment horizontal="center"/>
    </xf>
    <xf numFmtId="0" fontId="20" fillId="0" borderId="0" xfId="0" applyFont="1" applyBorder="1" applyAlignment="1">
      <alignment horizontal="center" vertical="top"/>
    </xf>
    <xf numFmtId="0" fontId="20" fillId="2" borderId="0" xfId="0" applyFont="1" applyFill="1" applyBorder="1" applyAlignment="1">
      <alignment vertical="center" wrapText="1"/>
    </xf>
    <xf numFmtId="0" fontId="0" fillId="0" borderId="0" xfId="0" applyFont="1" applyAlignment="1">
      <alignment horizontal="left" vertical="top" wrapText="1"/>
    </xf>
    <xf numFmtId="165" fontId="20" fillId="2" borderId="0" xfId="5" applyNumberFormat="1" applyFont="1" applyFill="1"/>
    <xf numFmtId="0" fontId="18" fillId="2" borderId="1" xfId="0" applyFont="1" applyFill="1" applyBorder="1" applyAlignment="1">
      <alignment vertical="top" wrapText="1"/>
    </xf>
    <xf numFmtId="0" fontId="20" fillId="2" borderId="16" xfId="9" applyFont="1" applyFill="1" applyBorder="1" applyAlignment="1">
      <alignment horizontal="left" vertical="top" wrapText="1"/>
    </xf>
    <xf numFmtId="0" fontId="19" fillId="0" borderId="17" xfId="0" applyFont="1" applyBorder="1" applyAlignment="1"/>
    <xf numFmtId="0" fontId="19" fillId="0" borderId="5" xfId="0" applyFont="1" applyBorder="1" applyAlignment="1"/>
    <xf numFmtId="168" fontId="17" fillId="2" borderId="16" xfId="30" applyNumberFormat="1" applyFont="1" applyFill="1" applyBorder="1" applyAlignment="1">
      <alignment horizontal="right" vertical="top" wrapText="1"/>
    </xf>
    <xf numFmtId="0" fontId="15" fillId="2" borderId="16" xfId="34" applyFont="1" applyFill="1" applyBorder="1" applyAlignment="1">
      <alignment vertical="top"/>
    </xf>
    <xf numFmtId="0" fontId="18" fillId="2" borderId="16" xfId="34" applyFont="1" applyFill="1" applyBorder="1" applyAlignment="1">
      <alignment vertical="top"/>
    </xf>
    <xf numFmtId="0" fontId="15" fillId="2" borderId="17" xfId="34" applyFont="1" applyFill="1" applyBorder="1" applyAlignment="1">
      <alignment vertical="center"/>
    </xf>
    <xf numFmtId="0" fontId="20" fillId="0" borderId="16" xfId="0" applyFont="1" applyBorder="1" applyAlignment="1">
      <alignment horizontal="center" vertical="top" wrapText="1"/>
    </xf>
    <xf numFmtId="0" fontId="20" fillId="0" borderId="0" xfId="9" applyFont="1" applyFill="1" applyAlignment="1">
      <alignment horizontal="right"/>
    </xf>
    <xf numFmtId="0" fontId="20" fillId="2" borderId="0" xfId="34" applyFont="1" applyFill="1" applyBorder="1" applyAlignment="1">
      <alignment horizontal="left" vertical="top"/>
    </xf>
    <xf numFmtId="0" fontId="20" fillId="0" borderId="17" xfId="0" applyFont="1" applyBorder="1" applyAlignment="1">
      <alignment horizontal="center" vertical="top" wrapText="1"/>
    </xf>
    <xf numFmtId="168" fontId="17" fillId="0" borderId="16" xfId="31" applyNumberFormat="1" applyFont="1" applyBorder="1" applyAlignment="1">
      <alignment horizontal="center" vertical="top"/>
    </xf>
    <xf numFmtId="0" fontId="20" fillId="0" borderId="4" xfId="0" applyFont="1" applyBorder="1" applyAlignment="1">
      <alignment horizontal="center" vertical="center" wrapText="1"/>
    </xf>
    <xf numFmtId="0" fontId="20" fillId="0" borderId="0" xfId="9" applyFont="1" applyFill="1" applyAlignment="1">
      <alignment horizontal="right"/>
    </xf>
    <xf numFmtId="0" fontId="20" fillId="0" borderId="0" xfId="9" applyFont="1" applyFill="1" applyAlignment="1">
      <alignment horizontal="right"/>
    </xf>
    <xf numFmtId="0" fontId="0" fillId="0" borderId="0" xfId="0" applyAlignment="1">
      <alignment horizontal="left" vertical="top" wrapText="1"/>
    </xf>
    <xf numFmtId="0" fontId="0" fillId="2" borderId="0" xfId="0" applyFill="1" applyAlignment="1">
      <alignment horizontal="left" vertical="top" wrapText="1"/>
    </xf>
    <xf numFmtId="0" fontId="20" fillId="0" borderId="16" xfId="0" applyFont="1" applyBorder="1"/>
    <xf numFmtId="168" fontId="15" fillId="2" borderId="17" xfId="30" applyNumberFormat="1" applyFont="1" applyFill="1" applyBorder="1" applyAlignment="1">
      <alignment horizontal="right" vertical="top" wrapText="1"/>
    </xf>
    <xf numFmtId="168" fontId="17" fillId="0" borderId="16" xfId="30" applyNumberFormat="1" applyFont="1" applyBorder="1" applyAlignment="1">
      <alignment horizontal="center" vertical="center" wrapText="1"/>
    </xf>
    <xf numFmtId="0" fontId="20" fillId="2" borderId="0" xfId="83" applyFont="1" applyFill="1"/>
    <xf numFmtId="0" fontId="44" fillId="2" borderId="16" xfId="0" applyFont="1" applyFill="1" applyBorder="1" applyAlignment="1">
      <alignment horizontal="left" vertical="top" wrapText="1"/>
    </xf>
    <xf numFmtId="0" fontId="18" fillId="2" borderId="18" xfId="0" applyFont="1" applyFill="1" applyBorder="1" applyAlignment="1">
      <alignment horizontal="left" vertical="top" wrapText="1"/>
    </xf>
    <xf numFmtId="0" fontId="20" fillId="2" borderId="0" xfId="0" applyFont="1" applyFill="1" applyAlignment="1">
      <alignment horizontal="left" vertical="top" wrapText="1"/>
    </xf>
    <xf numFmtId="0" fontId="20" fillId="2" borderId="16" xfId="0" applyFont="1" applyFill="1" applyBorder="1" applyAlignment="1">
      <alignment horizontal="left" vertical="top" wrapText="1"/>
    </xf>
    <xf numFmtId="0" fontId="18" fillId="2" borderId="16" xfId="0" applyFont="1" applyFill="1" applyBorder="1" applyAlignment="1">
      <alignment horizontal="left" vertical="top" wrapText="1"/>
    </xf>
    <xf numFmtId="168" fontId="17" fillId="2" borderId="16" xfId="31" applyNumberFormat="1" applyFont="1" applyFill="1" applyBorder="1" applyAlignment="1">
      <alignment horizontal="right" vertical="top"/>
    </xf>
    <xf numFmtId="0" fontId="17" fillId="2" borderId="18" xfId="0" applyFont="1" applyFill="1" applyBorder="1" applyAlignment="1">
      <alignment horizontal="left" vertical="top" wrapText="1"/>
    </xf>
    <xf numFmtId="0" fontId="20" fillId="0" borderId="16" xfId="0" applyFont="1" applyBorder="1" applyAlignment="1">
      <alignment vertical="top" wrapText="1"/>
    </xf>
    <xf numFmtId="0" fontId="17" fillId="2" borderId="16" xfId="30" applyFont="1" applyFill="1" applyBorder="1" applyAlignment="1">
      <alignment horizontal="center" vertical="top" wrapText="1"/>
    </xf>
    <xf numFmtId="0" fontId="17" fillId="2" borderId="16" xfId="30" applyFont="1" applyFill="1" applyBorder="1">
      <alignment horizontal="left" vertical="top" wrapText="1"/>
    </xf>
    <xf numFmtId="0" fontId="17" fillId="2" borderId="0" xfId="30" applyFont="1" applyFill="1">
      <alignment horizontal="left" vertical="top" wrapText="1"/>
    </xf>
    <xf numFmtId="0" fontId="15" fillId="2" borderId="16" xfId="30" applyFont="1" applyFill="1" applyBorder="1" applyAlignment="1">
      <alignment horizontal="left" vertical="top" wrapText="1"/>
    </xf>
    <xf numFmtId="0" fontId="20" fillId="2" borderId="0" xfId="9" applyFont="1" applyFill="1" applyAlignment="1">
      <alignment horizontal="left" vertical="top" wrapText="1"/>
    </xf>
    <xf numFmtId="0" fontId="20" fillId="2" borderId="0" xfId="9" applyFont="1" applyFill="1"/>
    <xf numFmtId="0" fontId="20" fillId="2" borderId="0" xfId="0" applyFont="1" applyFill="1" applyAlignment="1">
      <alignment horizontal="right"/>
    </xf>
    <xf numFmtId="0" fontId="20" fillId="2" borderId="0" xfId="9" applyFont="1" applyFill="1" applyBorder="1"/>
    <xf numFmtId="0" fontId="19" fillId="2" borderId="0" xfId="9" applyFont="1" applyFill="1" applyAlignment="1">
      <alignment horizontal="center" wrapText="1"/>
    </xf>
    <xf numFmtId="0" fontId="17" fillId="2" borderId="16" xfId="30" applyFont="1" applyFill="1" applyBorder="1" applyAlignment="1">
      <alignment horizontal="center" vertical="center" wrapText="1"/>
    </xf>
    <xf numFmtId="0" fontId="20" fillId="2" borderId="16" xfId="0" applyFont="1" applyFill="1" applyBorder="1" applyAlignment="1">
      <alignment horizontal="center" vertical="top" wrapText="1"/>
    </xf>
    <xf numFmtId="0" fontId="20" fillId="2" borderId="16" xfId="0" applyFont="1" applyFill="1" applyBorder="1" applyAlignment="1">
      <alignment vertical="top" wrapText="1"/>
    </xf>
    <xf numFmtId="0" fontId="17" fillId="2" borderId="16" xfId="0" applyFont="1" applyFill="1" applyBorder="1" applyAlignment="1">
      <alignment horizontal="left" vertical="top" wrapText="1"/>
    </xf>
    <xf numFmtId="0" fontId="18" fillId="2" borderId="17" xfId="0" applyFont="1" applyFill="1" applyBorder="1" applyAlignment="1">
      <alignment horizontal="left" vertical="top" wrapText="1"/>
    </xf>
    <xf numFmtId="0" fontId="17" fillId="2" borderId="0" xfId="0" applyFont="1" applyFill="1" applyAlignment="1">
      <alignment horizontal="left" vertical="top" wrapText="1"/>
    </xf>
    <xf numFmtId="0" fontId="21" fillId="2" borderId="16" xfId="0" applyFont="1" applyFill="1" applyBorder="1" applyAlignment="1">
      <alignment horizontal="left" vertical="top" wrapText="1"/>
    </xf>
    <xf numFmtId="0" fontId="40" fillId="2" borderId="16" xfId="30" applyFont="1" applyFill="1" applyBorder="1" applyAlignment="1">
      <alignment horizontal="left" vertical="top" wrapText="1"/>
    </xf>
    <xf numFmtId="168" fontId="17" fillId="2" borderId="17" xfId="30" applyNumberFormat="1" applyFont="1" applyFill="1" applyBorder="1" applyAlignment="1">
      <alignment horizontal="right" vertical="top" wrapText="1"/>
    </xf>
    <xf numFmtId="0" fontId="17" fillId="2" borderId="0" xfId="30" applyFont="1" applyFill="1" applyBorder="1">
      <alignment horizontal="left" vertical="top" wrapText="1"/>
    </xf>
    <xf numFmtId="0" fontId="17" fillId="2" borderId="0" xfId="30" applyFont="1" applyFill="1" applyBorder="1" applyAlignment="1">
      <alignment horizontal="left" vertical="top" wrapText="1"/>
    </xf>
    <xf numFmtId="0" fontId="17" fillId="2" borderId="0" xfId="30" applyFont="1" applyFill="1" applyAlignment="1">
      <alignment horizontal="left" vertical="top" wrapText="1"/>
    </xf>
    <xf numFmtId="0" fontId="19" fillId="2" borderId="16" xfId="0" applyFont="1" applyFill="1" applyBorder="1" applyAlignment="1">
      <alignment horizontal="left" vertical="top" wrapText="1"/>
    </xf>
    <xf numFmtId="0" fontId="19" fillId="2" borderId="0" xfId="0" applyFont="1" applyFill="1" applyAlignment="1">
      <alignment horizontal="left" vertical="top" wrapText="1"/>
    </xf>
    <xf numFmtId="168" fontId="15" fillId="2" borderId="16" xfId="31" applyNumberFormat="1" applyFont="1" applyFill="1" applyBorder="1" applyAlignment="1">
      <alignment horizontal="right" vertical="top"/>
    </xf>
    <xf numFmtId="0" fontId="17" fillId="2" borderId="16" xfId="30" applyFont="1" applyFill="1" applyBorder="1" applyAlignment="1">
      <alignment horizontal="right" vertical="top" wrapText="1"/>
    </xf>
    <xf numFmtId="0" fontId="20" fillId="0" borderId="0" xfId="0" applyFont="1" applyAlignment="1">
      <alignment horizontal="right"/>
    </xf>
    <xf numFmtId="0" fontId="20" fillId="2" borderId="0" xfId="0" applyFont="1" applyFill="1"/>
    <xf numFmtId="0" fontId="17" fillId="2" borderId="0" xfId="30" applyFont="1" applyFill="1" applyAlignment="1">
      <alignment vertical="center"/>
    </xf>
    <xf numFmtId="0" fontId="17" fillId="2" borderId="0" xfId="81" applyFont="1" applyFill="1" applyAlignment="1">
      <alignment vertical="center" wrapText="1"/>
    </xf>
    <xf numFmtId="0" fontId="17" fillId="2" borderId="0" xfId="30" applyFont="1" applyFill="1" applyAlignment="1">
      <alignment horizontal="right" vertical="center"/>
    </xf>
    <xf numFmtId="169" fontId="43" fillId="2" borderId="0" xfId="9" applyNumberFormat="1" applyFont="1" applyFill="1"/>
    <xf numFmtId="3" fontId="43" fillId="2" borderId="0" xfId="9" applyNumberFormat="1" applyFont="1" applyFill="1"/>
    <xf numFmtId="0" fontId="19" fillId="2" borderId="16" xfId="0" applyFont="1" applyFill="1" applyBorder="1" applyAlignment="1">
      <alignment horizontal="center" vertical="center" wrapText="1"/>
    </xf>
    <xf numFmtId="1" fontId="21" fillId="2" borderId="1" xfId="0" applyNumberFormat="1" applyFont="1" applyFill="1" applyBorder="1" applyAlignment="1">
      <alignment horizontal="center" vertical="center"/>
    </xf>
    <xf numFmtId="1" fontId="21" fillId="2" borderId="2" xfId="0" applyNumberFormat="1" applyFont="1" applyFill="1" applyBorder="1" applyAlignment="1">
      <alignment horizontal="center" vertical="center"/>
    </xf>
    <xf numFmtId="0" fontId="15" fillId="2" borderId="16" xfId="0" applyFont="1" applyFill="1" applyBorder="1" applyAlignment="1">
      <alignment horizontal="center" vertical="center"/>
    </xf>
    <xf numFmtId="0" fontId="15" fillId="2" borderId="23" xfId="0" applyFont="1" applyFill="1" applyBorder="1" applyAlignment="1">
      <alignment horizontal="center" vertical="center"/>
    </xf>
    <xf numFmtId="0" fontId="15" fillId="2" borderId="16" xfId="0" applyFont="1" applyFill="1" applyBorder="1" applyAlignment="1">
      <alignment vertical="center" wrapText="1"/>
    </xf>
    <xf numFmtId="0" fontId="39" fillId="2" borderId="0" xfId="9" applyFont="1" applyFill="1"/>
    <xf numFmtId="0" fontId="19" fillId="2" borderId="0" xfId="5" applyFont="1" applyFill="1" applyAlignment="1">
      <alignment horizontal="left"/>
    </xf>
    <xf numFmtId="168" fontId="15" fillId="0" borderId="16" xfId="30" applyNumberFormat="1" applyFont="1" applyBorder="1" applyAlignment="1">
      <alignment horizontal="center" vertical="center" wrapText="1"/>
    </xf>
    <xf numFmtId="0" fontId="44" fillId="0" borderId="16" xfId="0" applyFont="1" applyBorder="1" applyAlignment="1">
      <alignment horizontal="left" vertical="top" wrapText="1"/>
    </xf>
    <xf numFmtId="0" fontId="18" fillId="0" borderId="16" xfId="0" applyFont="1" applyBorder="1" applyAlignment="1">
      <alignment horizontal="left" vertical="top" wrapText="1"/>
    </xf>
    <xf numFmtId="168" fontId="17" fillId="0" borderId="16" xfId="31" applyNumberFormat="1" applyFont="1" applyBorder="1" applyAlignment="1">
      <alignment vertical="center"/>
    </xf>
    <xf numFmtId="168" fontId="17" fillId="2" borderId="16" xfId="30" applyNumberFormat="1" applyFont="1" applyFill="1" applyBorder="1" applyAlignment="1">
      <alignment vertical="center" wrapText="1"/>
    </xf>
    <xf numFmtId="0" fontId="15" fillId="0" borderId="16" xfId="0" applyFont="1" applyBorder="1" applyAlignment="1">
      <alignment horizontal="left" vertical="top" wrapText="1"/>
    </xf>
    <xf numFmtId="168" fontId="15" fillId="0" borderId="16" xfId="80" applyNumberFormat="1" applyFont="1" applyBorder="1" applyAlignment="1">
      <alignment horizontal="right" vertical="top"/>
    </xf>
    <xf numFmtId="0" fontId="0" fillId="2" borderId="16" xfId="0" applyFill="1" applyBorder="1" applyAlignment="1">
      <alignment horizontal="left" vertical="top" wrapText="1"/>
    </xf>
    <xf numFmtId="0" fontId="47" fillId="2" borderId="16" xfId="30" applyFont="1" applyFill="1" applyBorder="1" applyAlignment="1">
      <alignment horizontal="left" vertical="top" wrapText="1"/>
    </xf>
    <xf numFmtId="0" fontId="39" fillId="0" borderId="0" xfId="0" applyFont="1" applyAlignment="1">
      <alignment horizontal="left" vertical="top" wrapText="1"/>
    </xf>
    <xf numFmtId="0" fontId="48" fillId="2" borderId="16" xfId="30" applyFont="1" applyFill="1" applyBorder="1" applyAlignment="1">
      <alignment horizontal="left" vertical="top" wrapText="1"/>
    </xf>
    <xf numFmtId="0" fontId="15" fillId="2" borderId="16" xfId="30" applyFont="1" applyFill="1" applyBorder="1" applyAlignment="1">
      <alignment horizontal="right" vertical="top" wrapText="1"/>
    </xf>
    <xf numFmtId="0" fontId="48" fillId="0" borderId="16" xfId="30" applyFont="1" applyBorder="1">
      <alignment horizontal="left" vertical="top" wrapText="1"/>
    </xf>
    <xf numFmtId="0" fontId="48" fillId="0" borderId="16" xfId="30" applyFont="1" applyBorder="1" applyAlignment="1">
      <alignment horizontal="left" vertical="top" wrapText="1"/>
    </xf>
    <xf numFmtId="168" fontId="15" fillId="0" borderId="16" xfId="31" applyNumberFormat="1" applyFont="1" applyBorder="1" applyAlignment="1">
      <alignment horizontal="right" vertical="top"/>
    </xf>
    <xf numFmtId="0" fontId="48" fillId="0" borderId="0" xfId="30" applyFont="1">
      <alignment horizontal="left" vertical="top" wrapText="1"/>
    </xf>
    <xf numFmtId="168" fontId="48" fillId="0" borderId="16" xfId="31" applyNumberFormat="1" applyFont="1" applyBorder="1" applyAlignment="1">
      <alignment horizontal="right" vertical="top"/>
    </xf>
    <xf numFmtId="0" fontId="40" fillId="0" borderId="16" xfId="30" applyFont="1" applyBorder="1" applyAlignment="1">
      <alignment horizontal="left" vertical="top" wrapText="1"/>
    </xf>
    <xf numFmtId="0" fontId="48" fillId="0" borderId="0" xfId="30" applyFont="1" applyAlignment="1">
      <alignment horizontal="center" vertical="top" wrapText="1"/>
    </xf>
    <xf numFmtId="0" fontId="48" fillId="2" borderId="16" xfId="30" applyFont="1" applyFill="1" applyBorder="1" applyAlignment="1">
      <alignment horizontal="left" vertical="center" wrapText="1"/>
    </xf>
    <xf numFmtId="0" fontId="39" fillId="0" borderId="16" xfId="0" applyFont="1" applyBorder="1" applyAlignment="1">
      <alignment horizontal="left" vertical="top" wrapText="1"/>
    </xf>
    <xf numFmtId="0" fontId="20" fillId="2" borderId="0" xfId="9" applyFont="1" applyFill="1" applyBorder="1" applyAlignment="1">
      <alignment horizontal="left" vertical="top" wrapText="1"/>
    </xf>
    <xf numFmtId="168" fontId="17" fillId="2" borderId="0" xfId="30" applyNumberFormat="1" applyFont="1" applyFill="1" applyBorder="1" applyAlignment="1">
      <alignment horizontal="right" vertical="top" wrapText="1"/>
    </xf>
    <xf numFmtId="0" fontId="0" fillId="2" borderId="0" xfId="0" applyFont="1" applyFill="1" applyBorder="1" applyAlignment="1">
      <alignment horizontal="left" vertical="top" wrapText="1"/>
    </xf>
    <xf numFmtId="0" fontId="15" fillId="0" borderId="16" xfId="30" applyFont="1" applyBorder="1">
      <alignment horizontal="left" vertical="top" wrapText="1"/>
    </xf>
    <xf numFmtId="0" fontId="15" fillId="0" borderId="0" xfId="0" applyFont="1"/>
    <xf numFmtId="0" fontId="19" fillId="2" borderId="16" xfId="0" applyFont="1" applyFill="1" applyBorder="1" applyAlignment="1">
      <alignment vertical="top" wrapText="1"/>
    </xf>
    <xf numFmtId="0" fontId="21" fillId="0" borderId="16" xfId="0" applyFont="1" applyBorder="1" applyAlignment="1">
      <alignment horizontal="left" vertical="top" wrapText="1"/>
    </xf>
    <xf numFmtId="0" fontId="49" fillId="0" borderId="16" xfId="0" applyFont="1" applyBorder="1" applyAlignment="1">
      <alignment horizontal="left" vertical="top" wrapText="1"/>
    </xf>
    <xf numFmtId="0" fontId="15" fillId="0" borderId="0" xfId="0" applyFont="1" applyFill="1" applyBorder="1" applyAlignment="1">
      <alignment vertical="top" wrapText="1"/>
    </xf>
    <xf numFmtId="0" fontId="20" fillId="2" borderId="16" xfId="0" applyFont="1" applyFill="1" applyBorder="1" applyAlignment="1">
      <alignment vertical="center" wrapText="1"/>
    </xf>
    <xf numFmtId="0" fontId="20" fillId="2" borderId="1" xfId="0" applyFont="1" applyFill="1" applyBorder="1" applyAlignment="1">
      <alignment vertical="top" wrapText="1"/>
    </xf>
    <xf numFmtId="0" fontId="49" fillId="0" borderId="0" xfId="0" applyFont="1" applyAlignment="1">
      <alignment horizontal="left" vertical="top" wrapText="1"/>
    </xf>
    <xf numFmtId="0" fontId="21" fillId="2" borderId="16" xfId="0" applyFont="1" applyFill="1" applyBorder="1" applyAlignment="1">
      <alignment vertical="center" wrapText="1"/>
    </xf>
    <xf numFmtId="0" fontId="20" fillId="0" borderId="16" xfId="0" applyFont="1" applyBorder="1" applyAlignment="1">
      <alignment horizontal="left" vertical="center" wrapText="1"/>
    </xf>
    <xf numFmtId="0" fontId="20" fillId="2" borderId="17" xfId="0" applyFont="1" applyFill="1" applyBorder="1" applyAlignment="1">
      <alignment vertical="top" wrapText="1"/>
    </xf>
    <xf numFmtId="0" fontId="20" fillId="2" borderId="18" xfId="0" applyFont="1" applyFill="1" applyBorder="1" applyAlignment="1">
      <alignment vertical="top" wrapText="1"/>
    </xf>
    <xf numFmtId="0" fontId="20" fillId="2" borderId="2" xfId="0" applyFont="1" applyFill="1" applyBorder="1" applyAlignment="1">
      <alignment vertical="top" wrapText="1"/>
    </xf>
    <xf numFmtId="0" fontId="21" fillId="2" borderId="16" xfId="0" applyFont="1" applyFill="1" applyBorder="1" applyAlignment="1">
      <alignment horizontal="left" vertical="center"/>
    </xf>
    <xf numFmtId="0" fontId="20" fillId="2" borderId="16" xfId="0" applyFont="1" applyFill="1" applyBorder="1" applyAlignment="1">
      <alignment horizontal="left" vertical="top"/>
    </xf>
    <xf numFmtId="0" fontId="50" fillId="0" borderId="0" xfId="0" applyFont="1"/>
    <xf numFmtId="0" fontId="21" fillId="2" borderId="0" xfId="0" applyFont="1" applyFill="1" applyBorder="1" applyAlignment="1">
      <alignment horizontal="left" vertical="center"/>
    </xf>
    <xf numFmtId="0" fontId="20" fillId="2" borderId="0" xfId="0" applyFont="1" applyFill="1" applyBorder="1" applyAlignment="1">
      <alignment horizontal="left" vertical="top"/>
    </xf>
    <xf numFmtId="165" fontId="49" fillId="0" borderId="0" xfId="0" applyNumberFormat="1" applyFont="1" applyBorder="1" applyAlignment="1">
      <alignment horizontal="center" vertical="center" wrapText="1"/>
    </xf>
    <xf numFmtId="0" fontId="44" fillId="0" borderId="0" xfId="0" applyFont="1"/>
    <xf numFmtId="0" fontId="52" fillId="0" borderId="0" xfId="0" applyFont="1"/>
    <xf numFmtId="0" fontId="44" fillId="0" borderId="0" xfId="0" applyFont="1" applyAlignment="1">
      <alignment horizontal="center"/>
    </xf>
    <xf numFmtId="0" fontId="19" fillId="34" borderId="0" xfId="0" applyFont="1" applyFill="1" applyAlignment="1"/>
    <xf numFmtId="0" fontId="21" fillId="0" borderId="16" xfId="0" applyFont="1" applyBorder="1" applyAlignment="1">
      <alignment vertical="top" wrapText="1"/>
    </xf>
    <xf numFmtId="0" fontId="21" fillId="0" borderId="0" xfId="0" applyFont="1" applyBorder="1" applyAlignment="1">
      <alignment vertical="top" wrapText="1"/>
    </xf>
    <xf numFmtId="0" fontId="20" fillId="0" borderId="0" xfId="0" applyFont="1" applyBorder="1" applyAlignment="1">
      <alignment horizontal="justify"/>
    </xf>
    <xf numFmtId="0" fontId="20" fillId="0" borderId="0" xfId="0" applyFont="1" applyBorder="1"/>
    <xf numFmtId="0" fontId="21" fillId="2" borderId="16" xfId="0" applyFont="1" applyFill="1" applyBorder="1" applyAlignment="1">
      <alignment horizontal="left" vertical="center" wrapText="1"/>
    </xf>
    <xf numFmtId="0" fontId="21" fillId="2" borderId="17" xfId="0" applyFont="1" applyFill="1" applyBorder="1" applyAlignment="1">
      <alignment horizontal="left" vertical="center"/>
    </xf>
    <xf numFmtId="0" fontId="20" fillId="2" borderId="18" xfId="0" applyFont="1" applyFill="1" applyBorder="1" applyAlignment="1">
      <alignment horizontal="left" vertical="top"/>
    </xf>
    <xf numFmtId="0" fontId="19" fillId="2" borderId="0" xfId="0" applyFont="1" applyFill="1" applyBorder="1" applyAlignment="1">
      <alignment vertical="top" wrapText="1"/>
    </xf>
    <xf numFmtId="0" fontId="49" fillId="0" borderId="0" xfId="0" applyFont="1" applyBorder="1" applyAlignment="1">
      <alignment horizontal="left" vertical="top" wrapText="1"/>
    </xf>
    <xf numFmtId="0" fontId="49" fillId="0" borderId="1" xfId="0" applyFont="1" applyBorder="1" applyAlignment="1">
      <alignment horizontal="left" vertical="top" wrapText="1"/>
    </xf>
    <xf numFmtId="0" fontId="21" fillId="2" borderId="1" xfId="0" applyFont="1" applyFill="1" applyBorder="1" applyAlignment="1">
      <alignment vertical="center" wrapText="1"/>
    </xf>
    <xf numFmtId="0" fontId="20" fillId="2" borderId="19" xfId="0" applyFont="1" applyFill="1" applyBorder="1" applyAlignment="1">
      <alignment vertical="top" wrapText="1"/>
    </xf>
    <xf numFmtId="0" fontId="15" fillId="0" borderId="0" xfId="0" applyFont="1" applyBorder="1" applyAlignment="1">
      <alignment horizontal="center" vertical="top" wrapText="1"/>
    </xf>
    <xf numFmtId="0" fontId="21" fillId="0" borderId="1" xfId="0" applyFont="1" applyBorder="1" applyAlignment="1">
      <alignment vertical="top" wrapText="1"/>
    </xf>
    <xf numFmtId="0" fontId="18" fillId="2" borderId="16" xfId="0" applyFont="1" applyFill="1" applyBorder="1" applyAlignment="1">
      <alignment vertical="top" wrapText="1"/>
    </xf>
    <xf numFmtId="0" fontId="20" fillId="0" borderId="0" xfId="0" applyFont="1" applyAlignment="1">
      <alignment horizontal="right"/>
    </xf>
    <xf numFmtId="0" fontId="20" fillId="2" borderId="0" xfId="34" applyFont="1" applyFill="1" applyBorder="1" applyAlignment="1">
      <alignment vertical="top"/>
    </xf>
    <xf numFmtId="0" fontId="41" fillId="2" borderId="16" xfId="34" applyFont="1" applyFill="1" applyBorder="1" applyAlignment="1">
      <alignment horizontal="center" vertical="center"/>
    </xf>
    <xf numFmtId="0" fontId="15" fillId="2" borderId="24" xfId="34" applyFont="1" applyFill="1" applyBorder="1" applyAlignment="1">
      <alignment vertical="top"/>
    </xf>
    <xf numFmtId="0" fontId="15" fillId="2" borderId="3" xfId="34" applyFont="1" applyFill="1" applyBorder="1" applyAlignment="1">
      <alignment vertical="top"/>
    </xf>
    <xf numFmtId="0" fontId="20" fillId="2" borderId="0" xfId="34" applyFont="1" applyFill="1" applyBorder="1"/>
    <xf numFmtId="0" fontId="20" fillId="2" borderId="16" xfId="34" applyFont="1" applyFill="1" applyBorder="1" applyAlignment="1">
      <alignment horizontal="left" vertical="top"/>
    </xf>
    <xf numFmtId="0" fontId="20" fillId="2" borderId="23" xfId="34" applyFont="1" applyFill="1" applyBorder="1" applyAlignment="1">
      <alignment horizontal="left" vertical="top"/>
    </xf>
    <xf numFmtId="0" fontId="17" fillId="2" borderId="16" xfId="34" applyFont="1" applyFill="1" applyBorder="1" applyAlignment="1">
      <alignment horizontal="center" vertical="center"/>
    </xf>
    <xf numFmtId="0" fontId="18" fillId="2" borderId="2" xfId="0" applyFont="1" applyFill="1" applyBorder="1" applyAlignment="1">
      <alignment vertical="top" wrapText="1"/>
    </xf>
    <xf numFmtId="0" fontId="20" fillId="2" borderId="16" xfId="34" applyFont="1" applyFill="1" applyBorder="1" applyAlignment="1">
      <alignment horizontal="left" vertical="top" wrapText="1"/>
    </xf>
    <xf numFmtId="0" fontId="17" fillId="2" borderId="17" xfId="34" applyFont="1" applyFill="1" applyBorder="1" applyAlignment="1">
      <alignment vertical="top"/>
    </xf>
    <xf numFmtId="0" fontId="17" fillId="2" borderId="18" xfId="34" applyFont="1" applyFill="1" applyBorder="1" applyAlignment="1">
      <alignment vertical="top"/>
    </xf>
    <xf numFmtId="0" fontId="15" fillId="2" borderId="16" xfId="34" applyFont="1" applyFill="1" applyBorder="1" applyAlignment="1">
      <alignment horizontal="left" vertical="top"/>
    </xf>
    <xf numFmtId="0" fontId="17" fillId="2" borderId="16" xfId="0" applyFont="1" applyFill="1" applyBorder="1" applyAlignment="1">
      <alignment vertical="top" wrapText="1"/>
    </xf>
    <xf numFmtId="0" fontId="15" fillId="2" borderId="0" xfId="0" applyFont="1" applyFill="1" applyBorder="1" applyAlignment="1">
      <alignment vertical="top" wrapText="1"/>
    </xf>
    <xf numFmtId="0" fontId="17" fillId="2" borderId="0" xfId="0" applyFont="1" applyFill="1" applyAlignment="1">
      <alignment horizontal="justify"/>
    </xf>
    <xf numFmtId="0" fontId="17" fillId="2" borderId="16" xfId="0" applyFont="1" applyFill="1" applyBorder="1" applyAlignment="1">
      <alignment wrapText="1"/>
    </xf>
    <xf numFmtId="0" fontId="18" fillId="2" borderId="16" xfId="0" applyFont="1" applyFill="1" applyBorder="1" applyAlignment="1">
      <alignment vertical="center" wrapText="1"/>
    </xf>
    <xf numFmtId="0" fontId="17" fillId="2" borderId="17" xfId="0" applyFont="1" applyFill="1" applyBorder="1" applyAlignment="1">
      <alignment vertical="top" wrapText="1"/>
    </xf>
    <xf numFmtId="0" fontId="17" fillId="2" borderId="18" xfId="0" applyFont="1" applyFill="1" applyBorder="1" applyAlignment="1">
      <alignment vertical="top" wrapText="1"/>
    </xf>
    <xf numFmtId="0" fontId="17" fillId="2" borderId="17" xfId="0" applyFont="1" applyFill="1" applyBorder="1" applyAlignment="1">
      <alignment horizontal="left" vertical="top"/>
    </xf>
    <xf numFmtId="0" fontId="17" fillId="2" borderId="18" xfId="0" applyFont="1" applyFill="1" applyBorder="1" applyAlignment="1">
      <alignment horizontal="left" vertical="top"/>
    </xf>
    <xf numFmtId="0" fontId="15" fillId="2" borderId="16" xfId="0" applyFont="1" applyFill="1" applyBorder="1" applyAlignment="1">
      <alignment vertical="top" wrapText="1"/>
    </xf>
    <xf numFmtId="0" fontId="17" fillId="2" borderId="1" xfId="0" applyFont="1" applyFill="1" applyBorder="1" applyAlignment="1">
      <alignment vertical="top" wrapText="1"/>
    </xf>
    <xf numFmtId="0" fontId="17" fillId="2" borderId="2" xfId="0" applyFont="1" applyFill="1" applyBorder="1" applyAlignment="1">
      <alignment vertical="top" wrapText="1"/>
    </xf>
    <xf numFmtId="0" fontId="44" fillId="0" borderId="0" xfId="0" applyFont="1" applyAlignment="1">
      <alignment vertical="center"/>
    </xf>
    <xf numFmtId="165" fontId="20" fillId="2" borderId="0" xfId="9" applyNumberFormat="1" applyFont="1" applyFill="1"/>
    <xf numFmtId="171" fontId="55" fillId="2" borderId="16" xfId="9" applyNumberFormat="1" applyFont="1" applyFill="1" applyBorder="1" applyAlignment="1">
      <alignment horizontal="left" vertical="center" wrapText="1"/>
    </xf>
    <xf numFmtId="49" fontId="56" fillId="2" borderId="16" xfId="9" applyNumberFormat="1" applyFont="1" applyFill="1" applyBorder="1" applyAlignment="1">
      <alignment horizontal="left" vertical="center" wrapText="1"/>
    </xf>
    <xf numFmtId="0" fontId="20" fillId="2" borderId="16" xfId="9" applyFont="1" applyFill="1" applyBorder="1"/>
    <xf numFmtId="0" fontId="20" fillId="2" borderId="24" xfId="9" applyFont="1" applyFill="1" applyBorder="1" applyAlignment="1">
      <alignment horizontal="left"/>
    </xf>
    <xf numFmtId="0" fontId="20" fillId="2" borderId="18" xfId="9" applyFont="1" applyFill="1" applyBorder="1" applyAlignment="1">
      <alignment horizontal="left"/>
    </xf>
    <xf numFmtId="49" fontId="20" fillId="2" borderId="16" xfId="9" applyNumberFormat="1" applyFont="1" applyFill="1" applyBorder="1" applyAlignment="1">
      <alignment horizontal="center" vertical="center"/>
    </xf>
    <xf numFmtId="0" fontId="20" fillId="2" borderId="16" xfId="9" applyFont="1" applyFill="1" applyBorder="1" applyAlignment="1">
      <alignment horizontal="center" vertical="center"/>
    </xf>
    <xf numFmtId="168" fontId="20" fillId="2" borderId="16" xfId="9" applyNumberFormat="1" applyFont="1" applyFill="1" applyBorder="1" applyAlignment="1">
      <alignment vertical="center"/>
    </xf>
    <xf numFmtId="49" fontId="20" fillId="2" borderId="16" xfId="9" applyNumberFormat="1" applyFont="1" applyFill="1" applyBorder="1" applyAlignment="1">
      <alignment horizontal="left" vertical="center"/>
    </xf>
    <xf numFmtId="49" fontId="20" fillId="2" borderId="16" xfId="9" applyNumberFormat="1" applyFont="1" applyFill="1" applyBorder="1" applyAlignment="1">
      <alignment horizontal="left" vertical="center" wrapText="1"/>
    </xf>
    <xf numFmtId="0" fontId="20" fillId="2" borderId="0" xfId="9" applyFont="1" applyFill="1" applyBorder="1" applyAlignment="1">
      <alignment horizontal="center" vertical="center"/>
    </xf>
    <xf numFmtId="0" fontId="51" fillId="2" borderId="0" xfId="9" applyFont="1" applyFill="1" applyBorder="1" applyAlignment="1">
      <alignment vertical="center" wrapText="1"/>
    </xf>
    <xf numFmtId="0" fontId="51" fillId="2" borderId="0" xfId="9" applyFont="1" applyFill="1" applyBorder="1" applyAlignment="1">
      <alignment horizontal="center" vertical="center" wrapText="1"/>
    </xf>
    <xf numFmtId="168" fontId="17" fillId="2" borderId="0" xfId="30" applyNumberFormat="1" applyFont="1" applyFill="1" applyBorder="1" applyAlignment="1">
      <alignment horizontal="right" vertical="center" wrapText="1"/>
    </xf>
    <xf numFmtId="0" fontId="20" fillId="2" borderId="0" xfId="5" applyFont="1" applyFill="1" applyAlignment="1"/>
    <xf numFmtId="165" fontId="20" fillId="2" borderId="0" xfId="0" applyNumberFormat="1" applyFont="1" applyFill="1"/>
    <xf numFmtId="49" fontId="56" fillId="2" borderId="16" xfId="0" applyNumberFormat="1" applyFont="1" applyFill="1" applyBorder="1" applyAlignment="1">
      <alignment horizontal="left" vertical="center" wrapText="1"/>
    </xf>
    <xf numFmtId="172" fontId="17" fillId="2" borderId="16" xfId="30" applyNumberFormat="1" applyFont="1" applyFill="1" applyBorder="1" applyAlignment="1">
      <alignment horizontal="right" vertical="top" wrapText="1"/>
    </xf>
    <xf numFmtId="168" fontId="15" fillId="2" borderId="16" xfId="30" applyNumberFormat="1" applyFont="1" applyFill="1" applyBorder="1" applyAlignment="1">
      <alignment horizontal="right" wrapText="1"/>
    </xf>
    <xf numFmtId="168" fontId="15" fillId="2" borderId="16" xfId="30" applyNumberFormat="1" applyFont="1" applyFill="1" applyBorder="1" applyAlignment="1">
      <alignment horizontal="right" vertical="center" wrapText="1"/>
    </xf>
    <xf numFmtId="172" fontId="17" fillId="2" borderId="16" xfId="30" applyNumberFormat="1" applyFont="1" applyFill="1" applyBorder="1" applyAlignment="1">
      <alignment horizontal="center" vertical="top" wrapText="1"/>
    </xf>
    <xf numFmtId="0" fontId="20" fillId="2" borderId="0" xfId="9" applyFont="1" applyFill="1" applyAlignment="1">
      <alignment wrapText="1"/>
    </xf>
    <xf numFmtId="169" fontId="20" fillId="2" borderId="0" xfId="9" applyNumberFormat="1" applyFont="1" applyFill="1"/>
    <xf numFmtId="168" fontId="40" fillId="0" borderId="16" xfId="84" applyNumberFormat="1" applyFont="1" applyBorder="1" applyAlignment="1">
      <alignment horizontal="right" vertical="top"/>
    </xf>
    <xf numFmtId="168" fontId="40" fillId="2" borderId="16" xfId="31" applyNumberFormat="1" applyFont="1" applyFill="1" applyBorder="1" applyAlignment="1">
      <alignment horizontal="right" vertical="top"/>
    </xf>
    <xf numFmtId="168" fontId="39" fillId="0" borderId="0" xfId="0" applyNumberFormat="1" applyFont="1" applyAlignment="1">
      <alignment horizontal="left" vertical="top" wrapText="1"/>
    </xf>
    <xf numFmtId="0" fontId="20" fillId="2" borderId="16" xfId="0" applyFont="1" applyFill="1" applyBorder="1" applyAlignment="1">
      <alignment horizontal="right" vertical="top" wrapText="1"/>
    </xf>
    <xf numFmtId="168" fontId="17" fillId="0" borderId="16" xfId="30" applyNumberFormat="1" applyFont="1" applyBorder="1" applyAlignment="1">
      <alignment horizontal="right" vertical="center" wrapText="1"/>
    </xf>
    <xf numFmtId="0" fontId="15" fillId="2" borderId="2" xfId="30" applyFont="1" applyFill="1" applyBorder="1" applyAlignment="1">
      <alignment horizontal="left" vertical="center" wrapText="1"/>
    </xf>
    <xf numFmtId="0" fontId="15" fillId="0" borderId="16" xfId="0" applyFont="1" applyBorder="1" applyAlignment="1">
      <alignment horizontal="center" vertical="center" wrapText="1"/>
    </xf>
    <xf numFmtId="169" fontId="20" fillId="2" borderId="16" xfId="34" applyNumberFormat="1" applyFont="1" applyFill="1" applyBorder="1" applyAlignment="1">
      <alignment horizontal="right" vertical="center"/>
    </xf>
    <xf numFmtId="168" fontId="17" fillId="2" borderId="16" xfId="31" applyNumberFormat="1" applyFont="1" applyFill="1" applyBorder="1" applyAlignment="1">
      <alignment horizontal="right" vertical="center"/>
    </xf>
    <xf numFmtId="172" fontId="17" fillId="2" borderId="16" xfId="30" applyNumberFormat="1" applyFont="1" applyFill="1" applyBorder="1" applyAlignment="1">
      <alignment horizontal="center" vertical="center" wrapText="1"/>
    </xf>
    <xf numFmtId="168" fontId="17" fillId="2" borderId="16" xfId="30" applyNumberFormat="1" applyFont="1" applyFill="1" applyBorder="1" applyAlignment="1">
      <alignment horizontal="right" vertical="center" wrapText="1"/>
    </xf>
    <xf numFmtId="0" fontId="41" fillId="2" borderId="16" xfId="34" applyFont="1" applyFill="1" applyBorder="1" applyAlignment="1">
      <alignment horizontal="left" vertical="center"/>
    </xf>
    <xf numFmtId="168" fontId="15" fillId="2" borderId="17" xfId="30" applyNumberFormat="1" applyFont="1" applyFill="1" applyBorder="1" applyAlignment="1">
      <alignment horizontal="right" vertical="center" wrapText="1"/>
    </xf>
    <xf numFmtId="168" fontId="20" fillId="2" borderId="0" xfId="9" applyNumberFormat="1" applyFont="1" applyFill="1"/>
    <xf numFmtId="168" fontId="20" fillId="0" borderId="0" xfId="0" applyNumberFormat="1" applyFont="1"/>
    <xf numFmtId="168" fontId="20" fillId="2" borderId="0" xfId="9" applyNumberFormat="1" applyFont="1" applyFill="1" applyAlignment="1">
      <alignment horizontal="left" vertical="top" wrapText="1"/>
    </xf>
    <xf numFmtId="168" fontId="0" fillId="2" borderId="0" xfId="0" applyNumberFormat="1" applyFill="1" applyAlignment="1">
      <alignment horizontal="left" vertical="top" wrapText="1"/>
    </xf>
    <xf numFmtId="49" fontId="15" fillId="0" borderId="16" xfId="0" applyNumberFormat="1" applyFont="1" applyBorder="1" applyAlignment="1">
      <alignment horizontal="left" vertical="top" wrapText="1"/>
    </xf>
    <xf numFmtId="49" fontId="20" fillId="0" borderId="16" xfId="0" applyNumberFormat="1" applyFont="1" applyBorder="1" applyAlignment="1">
      <alignment horizontal="left" vertical="top" wrapText="1"/>
    </xf>
    <xf numFmtId="0" fontId="50" fillId="0" borderId="0" xfId="0" applyFont="1" applyAlignment="1">
      <alignment horizontal="left" vertical="top" wrapText="1"/>
    </xf>
    <xf numFmtId="0" fontId="17" fillId="0" borderId="2" xfId="0" applyFont="1" applyFill="1" applyBorder="1" applyAlignment="1">
      <alignment horizontal="center" vertical="center" wrapText="1"/>
    </xf>
    <xf numFmtId="0" fontId="54" fillId="0" borderId="17" xfId="0" applyFont="1" applyFill="1" applyBorder="1" applyAlignment="1">
      <alignment horizontal="left" vertical="center" wrapText="1"/>
    </xf>
    <xf numFmtId="0" fontId="44" fillId="0" borderId="0" xfId="0" applyNumberFormat="1" applyFont="1" applyAlignment="1">
      <alignment horizontal="left" vertical="top" wrapText="1"/>
    </xf>
    <xf numFmtId="0" fontId="58" fillId="0" borderId="0" xfId="0" applyFont="1" applyAlignment="1">
      <alignment vertical="center" wrapText="1"/>
    </xf>
    <xf numFmtId="0" fontId="44" fillId="0" borderId="0" xfId="0" applyFont="1" applyAlignment="1">
      <alignment horizontal="left" vertical="top" wrapText="1"/>
    </xf>
    <xf numFmtId="0" fontId="54" fillId="0" borderId="0" xfId="0" applyFont="1" applyAlignment="1">
      <alignment horizontal="left" vertical="top" wrapText="1"/>
    </xf>
    <xf numFmtId="0" fontId="21" fillId="2" borderId="16" xfId="34" applyFont="1" applyFill="1" applyBorder="1" applyAlignment="1">
      <alignment horizontal="left" vertical="center"/>
    </xf>
    <xf numFmtId="0" fontId="21" fillId="2" borderId="23" xfId="34" applyFont="1" applyFill="1" applyBorder="1" applyAlignment="1">
      <alignment horizontal="left" vertical="center"/>
    </xf>
    <xf numFmtId="0" fontId="18" fillId="2" borderId="16" xfId="0" applyFont="1" applyFill="1" applyBorder="1" applyAlignment="1">
      <alignment wrapText="1"/>
    </xf>
    <xf numFmtId="169" fontId="19" fillId="2" borderId="16" xfId="0" applyNumberFormat="1" applyFont="1" applyFill="1" applyBorder="1" applyAlignment="1">
      <alignment horizontal="center" vertical="center" wrapText="1"/>
    </xf>
    <xf numFmtId="169" fontId="19" fillId="2" borderId="2" xfId="0" applyNumberFormat="1" applyFont="1" applyFill="1" applyBorder="1" applyAlignment="1">
      <alignment horizontal="center" vertical="center" wrapText="1"/>
    </xf>
    <xf numFmtId="0" fontId="19" fillId="0" borderId="0" xfId="5" applyFont="1" applyAlignment="1">
      <alignment horizont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top" wrapText="1"/>
    </xf>
    <xf numFmtId="0" fontId="20" fillId="0" borderId="21" xfId="0" applyFont="1" applyBorder="1" applyAlignment="1">
      <alignment horizontal="center" vertical="top" wrapText="1"/>
    </xf>
    <xf numFmtId="0" fontId="20" fillId="0" borderId="19" xfId="0" applyFont="1" applyBorder="1" applyAlignment="1">
      <alignment horizontal="center" vertical="top" wrapText="1"/>
    </xf>
    <xf numFmtId="0" fontId="19" fillId="0" borderId="16" xfId="0" applyFont="1" applyBorder="1" applyAlignment="1">
      <alignment horizontal="center" vertical="top" wrapText="1"/>
    </xf>
    <xf numFmtId="0" fontId="20" fillId="2" borderId="17" xfId="0" applyFont="1" applyFill="1" applyBorder="1" applyAlignment="1">
      <alignment horizontal="center" vertical="top" wrapText="1"/>
    </xf>
    <xf numFmtId="0" fontId="20" fillId="2" borderId="24" xfId="0" applyFont="1" applyFill="1" applyBorder="1" applyAlignment="1">
      <alignment horizontal="center" vertical="top" wrapText="1"/>
    </xf>
    <xf numFmtId="0" fontId="17" fillId="0" borderId="17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left" vertical="top" wrapText="1"/>
    </xf>
    <xf numFmtId="0" fontId="15" fillId="0" borderId="18" xfId="0" applyFont="1" applyBorder="1" applyAlignment="1">
      <alignment horizontal="left" vertical="top" wrapText="1"/>
    </xf>
    <xf numFmtId="0" fontId="20" fillId="0" borderId="23" xfId="0" applyFont="1" applyBorder="1" applyAlignment="1">
      <alignment horizontal="center" vertical="top" wrapText="1"/>
    </xf>
    <xf numFmtId="0" fontId="20" fillId="0" borderId="1" xfId="0" applyFont="1" applyBorder="1" applyAlignment="1">
      <alignment horizontal="center" vertical="top" wrapText="1"/>
    </xf>
    <xf numFmtId="0" fontId="20" fillId="0" borderId="2" xfId="0" applyFont="1" applyBorder="1" applyAlignment="1">
      <alignment horizontal="center" vertical="top" wrapText="1"/>
    </xf>
    <xf numFmtId="0" fontId="20" fillId="0" borderId="16" xfId="0" applyFont="1" applyBorder="1" applyAlignment="1">
      <alignment horizontal="center" vertical="top" wrapText="1"/>
    </xf>
    <xf numFmtId="0" fontId="15" fillId="2" borderId="17" xfId="0" applyNumberFormat="1" applyFont="1" applyFill="1" applyBorder="1" applyAlignment="1">
      <alignment horizontal="center" vertical="top" wrapText="1"/>
    </xf>
    <xf numFmtId="0" fontId="15" fillId="2" borderId="18" xfId="0" applyNumberFormat="1" applyFont="1" applyFill="1" applyBorder="1" applyAlignment="1">
      <alignment horizontal="center" vertical="top" wrapText="1"/>
    </xf>
    <xf numFmtId="0" fontId="19" fillId="2" borderId="0" xfId="5" applyFont="1" applyFill="1" applyAlignment="1">
      <alignment horizontal="left"/>
    </xf>
    <xf numFmtId="0" fontId="20" fillId="2" borderId="0" xfId="9" applyFont="1" applyFill="1" applyAlignment="1">
      <alignment horizontal="right"/>
    </xf>
    <xf numFmtId="0" fontId="17" fillId="2" borderId="17" xfId="30" applyFont="1" applyFill="1" applyBorder="1" applyAlignment="1">
      <alignment horizontal="center" vertical="center" wrapText="1"/>
    </xf>
    <xf numFmtId="0" fontId="17" fillId="2" borderId="24" xfId="30" applyFont="1" applyFill="1" applyBorder="1" applyAlignment="1">
      <alignment horizontal="center" vertical="center" wrapText="1"/>
    </xf>
    <xf numFmtId="0" fontId="17" fillId="2" borderId="18" xfId="30" applyFont="1" applyFill="1" applyBorder="1" applyAlignment="1">
      <alignment horizontal="center" vertical="center" wrapText="1"/>
    </xf>
    <xf numFmtId="0" fontId="17" fillId="2" borderId="22" xfId="30" applyFont="1" applyFill="1" applyBorder="1" applyAlignment="1">
      <alignment horizontal="center" vertical="center" wrapText="1"/>
    </xf>
    <xf numFmtId="0" fontId="17" fillId="2" borderId="2" xfId="30" applyFont="1" applyFill="1" applyBorder="1" applyAlignment="1">
      <alignment horizontal="center" vertical="center" wrapText="1"/>
    </xf>
    <xf numFmtId="169" fontId="45" fillId="2" borderId="0" xfId="0" applyNumberFormat="1" applyFont="1" applyFill="1" applyAlignment="1">
      <alignment horizontal="center" wrapText="1"/>
    </xf>
    <xf numFmtId="49" fontId="50" fillId="0" borderId="16" xfId="0" applyNumberFormat="1" applyFont="1" applyBorder="1" applyAlignment="1">
      <alignment horizontal="center" vertical="top" wrapText="1"/>
    </xf>
    <xf numFmtId="0" fontId="17" fillId="2" borderId="16" xfId="35" applyFont="1" applyFill="1" applyBorder="1" applyAlignment="1">
      <alignment horizontal="center" wrapText="1"/>
    </xf>
    <xf numFmtId="0" fontId="17" fillId="2" borderId="23" xfId="34" applyFont="1" applyFill="1" applyBorder="1" applyAlignment="1">
      <alignment horizontal="center" vertical="center"/>
    </xf>
    <xf numFmtId="0" fontId="17" fillId="2" borderId="1" xfId="34" applyFont="1" applyFill="1" applyBorder="1" applyAlignment="1">
      <alignment horizontal="center" vertical="center"/>
    </xf>
    <xf numFmtId="0" fontId="20" fillId="2" borderId="17" xfId="34" applyFont="1" applyFill="1" applyBorder="1" applyAlignment="1">
      <alignment horizontal="left" vertical="top"/>
    </xf>
    <xf numFmtId="0" fontId="20" fillId="2" borderId="18" xfId="34" applyFont="1" applyFill="1" applyBorder="1" applyAlignment="1">
      <alignment horizontal="left" vertical="top"/>
    </xf>
    <xf numFmtId="0" fontId="15" fillId="0" borderId="0" xfId="0" applyFont="1" applyBorder="1" applyAlignment="1">
      <alignment horizontal="center" vertical="top" wrapText="1"/>
    </xf>
    <xf numFmtId="0" fontId="20" fillId="2" borderId="17" xfId="0" applyFont="1" applyFill="1" applyBorder="1" applyAlignment="1">
      <alignment horizontal="center" vertical="center" wrapText="1"/>
    </xf>
    <xf numFmtId="0" fontId="20" fillId="2" borderId="18" xfId="0" applyFont="1" applyFill="1" applyBorder="1" applyAlignment="1">
      <alignment horizontal="center" vertical="center" wrapText="1"/>
    </xf>
    <xf numFmtId="0" fontId="19" fillId="34" borderId="0" xfId="0" applyFont="1" applyFill="1" applyAlignment="1">
      <alignment vertical="center"/>
    </xf>
    <xf numFmtId="0" fontId="17" fillId="2" borderId="16" xfId="0" applyFont="1" applyFill="1" applyBorder="1" applyAlignment="1">
      <alignment horizontal="center" wrapText="1"/>
    </xf>
    <xf numFmtId="0" fontId="20" fillId="2" borderId="1" xfId="0" applyFont="1" applyFill="1" applyBorder="1" applyAlignment="1">
      <alignment horizontal="center" vertical="top" wrapText="1"/>
    </xf>
    <xf numFmtId="0" fontId="19" fillId="0" borderId="0" xfId="0" applyFont="1" applyAlignment="1">
      <alignment horizontal="center" wrapText="1"/>
    </xf>
    <xf numFmtId="0" fontId="19" fillId="0" borderId="0" xfId="0" applyFont="1" applyAlignment="1">
      <alignment horizontal="center"/>
    </xf>
    <xf numFmtId="0" fontId="53" fillId="0" borderId="0" xfId="0" applyNumberFormat="1" applyFont="1" applyAlignment="1">
      <alignment horizontal="center" vertical="center" wrapText="1"/>
    </xf>
    <xf numFmtId="0" fontId="53" fillId="0" borderId="0" xfId="0" applyNumberFormat="1" applyFont="1" applyAlignment="1">
      <alignment horizontal="center" vertical="center"/>
    </xf>
    <xf numFmtId="0" fontId="53" fillId="0" borderId="0" xfId="0" applyNumberFormat="1" applyFont="1" applyBorder="1" applyAlignment="1">
      <alignment horizontal="left" vertical="center" wrapText="1"/>
    </xf>
    <xf numFmtId="0" fontId="20" fillId="0" borderId="0" xfId="9" applyFont="1" applyFill="1" applyAlignment="1">
      <alignment horizontal="right"/>
    </xf>
    <xf numFmtId="0" fontId="20" fillId="0" borderId="0" xfId="0" applyFont="1" applyAlignment="1">
      <alignment horizontal="right"/>
    </xf>
    <xf numFmtId="0" fontId="20" fillId="2" borderId="0" xfId="34" applyFont="1" applyFill="1" applyAlignment="1">
      <alignment horizontal="right" vertical="center" wrapText="1"/>
    </xf>
    <xf numFmtId="0" fontId="58" fillId="0" borderId="0" xfId="0" applyFont="1" applyAlignment="1">
      <alignment horizontal="center" vertical="center" wrapText="1"/>
    </xf>
    <xf numFmtId="0" fontId="53" fillId="0" borderId="0" xfId="0" applyFont="1" applyAlignment="1">
      <alignment horizontal="center" vertical="top"/>
    </xf>
    <xf numFmtId="0" fontId="53" fillId="0" borderId="0" xfId="0" applyFont="1" applyBorder="1" applyAlignment="1">
      <alignment horizontal="left" vertical="top" wrapText="1"/>
    </xf>
    <xf numFmtId="0" fontId="20" fillId="2" borderId="0" xfId="83" applyFont="1" applyFill="1" applyAlignment="1">
      <alignment horizontal="right"/>
    </xf>
    <xf numFmtId="0" fontId="19" fillId="2" borderId="17" xfId="0" applyFont="1" applyFill="1" applyBorder="1" applyAlignment="1">
      <alignment horizontal="center" vertical="center" wrapText="1"/>
    </xf>
    <xf numFmtId="0" fontId="19" fillId="2" borderId="18" xfId="0" applyFont="1" applyFill="1" applyBorder="1" applyAlignment="1">
      <alignment horizontal="center" vertical="center" wrapText="1"/>
    </xf>
    <xf numFmtId="0" fontId="19" fillId="2" borderId="16" xfId="0" applyFont="1" applyFill="1" applyBorder="1" applyAlignment="1">
      <alignment horizontal="center" vertical="center" wrapText="1"/>
    </xf>
    <xf numFmtId="0" fontId="15" fillId="2" borderId="16" xfId="0" applyFont="1" applyFill="1" applyBorder="1" applyAlignment="1">
      <alignment horizontal="center" vertical="center" wrapText="1"/>
    </xf>
    <xf numFmtId="0" fontId="20" fillId="2" borderId="23" xfId="0" applyFont="1" applyFill="1" applyBorder="1" applyAlignment="1">
      <alignment horizontal="center" vertical="center"/>
    </xf>
    <xf numFmtId="0" fontId="20" fillId="2" borderId="2" xfId="0" applyFont="1" applyFill="1" applyBorder="1" applyAlignment="1">
      <alignment horizontal="center" vertical="center"/>
    </xf>
    <xf numFmtId="0" fontId="17" fillId="2" borderId="17" xfId="0" applyFont="1" applyFill="1" applyBorder="1" applyAlignment="1">
      <alignment horizontal="left" vertical="center" wrapText="1"/>
    </xf>
    <xf numFmtId="0" fontId="17" fillId="2" borderId="24" xfId="0" applyFont="1" applyFill="1" applyBorder="1" applyAlignment="1">
      <alignment horizontal="left" vertical="center" wrapText="1"/>
    </xf>
    <xf numFmtId="0" fontId="17" fillId="2" borderId="18" xfId="0" applyFont="1" applyFill="1" applyBorder="1" applyAlignment="1">
      <alignment horizontal="left" vertical="center" wrapText="1"/>
    </xf>
    <xf numFmtId="1" fontId="21" fillId="2" borderId="1" xfId="0" applyNumberFormat="1" applyFont="1" applyFill="1" applyBorder="1" applyAlignment="1">
      <alignment horizontal="center" vertical="center"/>
    </xf>
    <xf numFmtId="169" fontId="45" fillId="2" borderId="0" xfId="9" applyNumberFormat="1" applyFont="1" applyFill="1" applyAlignment="1">
      <alignment horizontal="center" vertical="top" wrapText="1"/>
    </xf>
    <xf numFmtId="171" fontId="53" fillId="2" borderId="17" xfId="9" applyNumberFormat="1" applyFont="1" applyFill="1" applyBorder="1" applyAlignment="1">
      <alignment horizontal="center" vertical="center" wrapText="1"/>
    </xf>
    <xf numFmtId="171" fontId="53" fillId="2" borderId="24" xfId="9" applyNumberFormat="1" applyFont="1" applyFill="1" applyBorder="1" applyAlignment="1">
      <alignment horizontal="center" vertical="center" wrapText="1"/>
    </xf>
    <xf numFmtId="171" fontId="53" fillId="2" borderId="18" xfId="9" applyNumberFormat="1" applyFont="1" applyFill="1" applyBorder="1" applyAlignment="1">
      <alignment horizontal="center" vertical="center" wrapText="1"/>
    </xf>
    <xf numFmtId="49" fontId="41" fillId="2" borderId="17" xfId="9" applyNumberFormat="1" applyFont="1" applyFill="1" applyBorder="1" applyAlignment="1">
      <alignment horizontal="left" vertical="center" wrapText="1"/>
    </xf>
    <xf numFmtId="49" fontId="41" fillId="2" borderId="24" xfId="9" applyNumberFormat="1" applyFont="1" applyFill="1" applyBorder="1" applyAlignment="1">
      <alignment horizontal="left" vertical="center" wrapText="1"/>
    </xf>
    <xf numFmtId="49" fontId="41" fillId="2" borderId="18" xfId="9" applyNumberFormat="1" applyFont="1" applyFill="1" applyBorder="1" applyAlignment="1">
      <alignment horizontal="left" vertical="center" wrapText="1"/>
    </xf>
    <xf numFmtId="49" fontId="41" fillId="2" borderId="17" xfId="0" applyNumberFormat="1" applyFont="1" applyFill="1" applyBorder="1" applyAlignment="1">
      <alignment horizontal="left" vertical="center" wrapText="1"/>
    </xf>
    <xf numFmtId="49" fontId="41" fillId="2" borderId="24" xfId="0" applyNumberFormat="1" applyFont="1" applyFill="1" applyBorder="1" applyAlignment="1">
      <alignment horizontal="left" vertical="center" wrapText="1"/>
    </xf>
    <xf numFmtId="49" fontId="41" fillId="2" borderId="18" xfId="0" applyNumberFormat="1" applyFont="1" applyFill="1" applyBorder="1" applyAlignment="1">
      <alignment horizontal="left" vertical="center" wrapText="1"/>
    </xf>
    <xf numFmtId="0" fontId="20" fillId="2" borderId="16" xfId="9" applyFont="1" applyFill="1" applyBorder="1" applyAlignment="1">
      <alignment horizontal="center" vertical="center" wrapText="1"/>
    </xf>
    <xf numFmtId="0" fontId="19" fillId="2" borderId="17" xfId="9" applyFont="1" applyFill="1" applyBorder="1" applyAlignment="1">
      <alignment horizontal="left" vertical="center"/>
    </xf>
    <xf numFmtId="0" fontId="19" fillId="2" borderId="24" xfId="9" applyFont="1" applyFill="1" applyBorder="1" applyAlignment="1">
      <alignment horizontal="left" vertical="center"/>
    </xf>
    <xf numFmtId="0" fontId="19" fillId="2" borderId="18" xfId="9" applyFont="1" applyFill="1" applyBorder="1" applyAlignment="1">
      <alignment horizontal="left" vertical="center"/>
    </xf>
    <xf numFmtId="0" fontId="19" fillId="2" borderId="0" xfId="9" applyFont="1" applyFill="1" applyAlignment="1">
      <alignment horizontal="center" vertical="center" wrapText="1"/>
    </xf>
    <xf numFmtId="0" fontId="19" fillId="2" borderId="3" xfId="9" applyFont="1" applyFill="1" applyBorder="1" applyAlignment="1">
      <alignment horizontal="center" vertical="center" wrapText="1"/>
    </xf>
    <xf numFmtId="0" fontId="20" fillId="2" borderId="17" xfId="9" applyFont="1" applyFill="1" applyBorder="1" applyAlignment="1">
      <alignment horizontal="center"/>
    </xf>
    <xf numFmtId="0" fontId="20" fillId="2" borderId="24" xfId="9" applyFont="1" applyFill="1" applyBorder="1" applyAlignment="1">
      <alignment horizontal="center"/>
    </xf>
    <xf numFmtId="0" fontId="20" fillId="2" borderId="23" xfId="9" applyFont="1" applyFill="1" applyBorder="1" applyAlignment="1">
      <alignment horizontal="center" vertical="center" wrapText="1"/>
    </xf>
    <xf numFmtId="0" fontId="20" fillId="2" borderId="1" xfId="9" applyFont="1" applyFill="1" applyBorder="1" applyAlignment="1">
      <alignment horizontal="center" vertical="center" wrapText="1"/>
    </xf>
    <xf numFmtId="0" fontId="20" fillId="2" borderId="2" xfId="9" applyFont="1" applyFill="1" applyBorder="1" applyAlignment="1">
      <alignment horizontal="center" vertical="center" wrapText="1"/>
    </xf>
    <xf numFmtId="0" fontId="20" fillId="2" borderId="25" xfId="9" applyFont="1" applyFill="1" applyBorder="1" applyAlignment="1">
      <alignment horizontal="center" vertical="center" wrapText="1"/>
    </xf>
    <xf numFmtId="0" fontId="20" fillId="2" borderId="6" xfId="9" applyFont="1" applyFill="1" applyBorder="1" applyAlignment="1">
      <alignment horizontal="center" vertical="center" wrapText="1"/>
    </xf>
  </cellXfs>
  <cellStyles count="85">
    <cellStyle name="_artabyuje" xfId="12"/>
    <cellStyle name="20% - Accent1 2" xfId="36"/>
    <cellStyle name="20% - Accent2 2" xfId="37"/>
    <cellStyle name="20% - Accent3 2" xfId="38"/>
    <cellStyle name="20% - Accent4 2" xfId="39"/>
    <cellStyle name="20% - Accent5 2" xfId="40"/>
    <cellStyle name="20% - Accent6 2" xfId="41"/>
    <cellStyle name="40% - Accent1 2" xfId="42"/>
    <cellStyle name="40% - Accent2 2" xfId="43"/>
    <cellStyle name="40% - Accent3 2" xfId="44"/>
    <cellStyle name="40% - Accent4 2" xfId="45"/>
    <cellStyle name="40% - Accent5 2" xfId="46"/>
    <cellStyle name="40% - Accent6 2" xfId="47"/>
    <cellStyle name="60% - Accent1 2" xfId="48"/>
    <cellStyle name="60% - Accent2 2" xfId="49"/>
    <cellStyle name="60% - Accent3 2" xfId="50"/>
    <cellStyle name="60% - Accent4 2" xfId="51"/>
    <cellStyle name="60% - Accent5 2" xfId="52"/>
    <cellStyle name="60% - Accent6 2" xfId="53"/>
    <cellStyle name="Accent1 2" xfId="54"/>
    <cellStyle name="Accent2 2" xfId="55"/>
    <cellStyle name="Accent3 2" xfId="56"/>
    <cellStyle name="Accent4 2" xfId="57"/>
    <cellStyle name="Accent5 2" xfId="58"/>
    <cellStyle name="Accent6 2" xfId="59"/>
    <cellStyle name="Bad 2" xfId="60"/>
    <cellStyle name="Calculation 2" xfId="61"/>
    <cellStyle name="Check Cell 2" xfId="62"/>
    <cellStyle name="Comma 2" xfId="13"/>
    <cellStyle name="Comma 2 2" xfId="14"/>
    <cellStyle name="Comma 3" xfId="15"/>
    <cellStyle name="Comma 4" xfId="16"/>
    <cellStyle name="Comma 5" xfId="17"/>
    <cellStyle name="Comma 6" xfId="6"/>
    <cellStyle name="Comma 6 2" xfId="78"/>
    <cellStyle name="Comma 7" xfId="18"/>
    <cellStyle name="Comma 8" xfId="79"/>
    <cellStyle name="Comma 9" xfId="82"/>
    <cellStyle name="Explanatory Text 2" xfId="63"/>
    <cellStyle name="Good 2" xfId="64"/>
    <cellStyle name="Heading 1 2" xfId="65"/>
    <cellStyle name="Heading 2 2" xfId="66"/>
    <cellStyle name="Heading 3 2" xfId="67"/>
    <cellStyle name="Heading 4 2" xfId="68"/>
    <cellStyle name="Input 2" xfId="69"/>
    <cellStyle name="Linked Cell 2" xfId="70"/>
    <cellStyle name="Neutral 2" xfId="71"/>
    <cellStyle name="Normal" xfId="0" builtinId="0"/>
    <cellStyle name="Normal 10" xfId="33"/>
    <cellStyle name="Normal 11" xfId="19"/>
    <cellStyle name="Normal 12" xfId="34"/>
    <cellStyle name="Normal 2" xfId="1"/>
    <cellStyle name="Normal 2 2" xfId="20"/>
    <cellStyle name="Normal 2 2 2" xfId="10"/>
    <cellStyle name="Normal 2 3" xfId="8"/>
    <cellStyle name="Normal 2 4" xfId="83"/>
    <cellStyle name="Normal 3" xfId="3"/>
    <cellStyle name="Normal 3 2" xfId="7"/>
    <cellStyle name="Normal 4" xfId="5"/>
    <cellStyle name="Normal 4 2" xfId="32"/>
    <cellStyle name="Normal 4 3" xfId="35"/>
    <cellStyle name="Normal 5" xfId="11"/>
    <cellStyle name="Normal 5 2" xfId="9"/>
    <cellStyle name="Normal 5 3" xfId="77"/>
    <cellStyle name="Normal 5 4" xfId="81"/>
    <cellStyle name="Normal 6" xfId="21"/>
    <cellStyle name="Normal 7" xfId="22"/>
    <cellStyle name="Normal 8" xfId="30"/>
    <cellStyle name="Normal 9" xfId="4"/>
    <cellStyle name="Note 2" xfId="72"/>
    <cellStyle name="Output 2" xfId="73"/>
    <cellStyle name="Percent 2" xfId="2"/>
    <cellStyle name="Percent 2 2" xfId="23"/>
    <cellStyle name="SN_241" xfId="31"/>
    <cellStyle name="SN_b" xfId="80"/>
    <cellStyle name="SN_it" xfId="84"/>
    <cellStyle name="Style 1" xfId="24"/>
    <cellStyle name="Title 2" xfId="74"/>
    <cellStyle name="Total 2" xfId="75"/>
    <cellStyle name="Warning Text 2" xfId="76"/>
    <cellStyle name="Обычный 2" xfId="25"/>
    <cellStyle name="Обычный 3" xfId="26"/>
    <cellStyle name="Стиль 1" xfId="27"/>
    <cellStyle name="Финансовый 2" xfId="28"/>
    <cellStyle name="Финансовый 3" xfId="29"/>
  </cellStyles>
  <dxfs count="0"/>
  <tableStyles count="0" defaultTableStyle="TableStyleMedium2" defaultPivotStyle="PivotStyleLight16"/>
  <colors>
    <mruColors>
      <color rgb="FFA7F9F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E82"/>
  <sheetViews>
    <sheetView topLeftCell="A56" zoomScaleNormal="100" zoomScaleSheetLayoutView="85" workbookViewId="0">
      <selection activeCell="C8" sqref="C8"/>
    </sheetView>
  </sheetViews>
  <sheetFormatPr defaultColWidth="9.140625" defaultRowHeight="17.25"/>
  <cols>
    <col min="1" max="1" width="13.140625" style="3" customWidth="1"/>
    <col min="2" max="2" width="23" style="3" customWidth="1"/>
    <col min="3" max="3" width="68.5703125" style="3" customWidth="1"/>
    <col min="4" max="4" width="18.7109375" style="3" customWidth="1"/>
    <col min="5" max="5" width="14.5703125" style="3" customWidth="1"/>
    <col min="6" max="16384" width="9.140625" style="3"/>
  </cols>
  <sheetData>
    <row r="1" spans="1:31">
      <c r="E1" s="156" t="s">
        <v>149</v>
      </c>
    </row>
    <row r="2" spans="1:31" s="10" customFormat="1">
      <c r="E2" s="37" t="s">
        <v>56</v>
      </c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</row>
    <row r="3" spans="1:31" s="10" customFormat="1" ht="15.75" customHeight="1">
      <c r="E3" s="32" t="s">
        <v>36</v>
      </c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</row>
    <row r="6" spans="1:31" ht="67.5" customHeight="1">
      <c r="A6" s="238" t="s">
        <v>77</v>
      </c>
      <c r="B6" s="238"/>
      <c r="C6" s="238"/>
      <c r="D6" s="238"/>
      <c r="E6" s="238"/>
    </row>
    <row r="8" spans="1:31">
      <c r="E8" s="78" t="s">
        <v>67</v>
      </c>
    </row>
    <row r="9" spans="1:31" s="4" customFormat="1" ht="111" customHeight="1">
      <c r="A9" s="239" t="s">
        <v>14</v>
      </c>
      <c r="B9" s="240"/>
      <c r="C9" s="241" t="s">
        <v>29</v>
      </c>
      <c r="D9" s="249" t="s">
        <v>153</v>
      </c>
      <c r="E9" s="250"/>
    </row>
    <row r="10" spans="1:31" s="4" customFormat="1" ht="46.5" customHeight="1">
      <c r="A10" s="36" t="s">
        <v>18</v>
      </c>
      <c r="B10" s="36" t="s">
        <v>19</v>
      </c>
      <c r="C10" s="242"/>
      <c r="D10" s="31" t="s">
        <v>57</v>
      </c>
      <c r="E10" s="52" t="s">
        <v>47</v>
      </c>
    </row>
    <row r="11" spans="1:31" s="4" customFormat="1" ht="33.75" customHeight="1">
      <c r="A11" s="31"/>
      <c r="B11" s="34"/>
      <c r="C11" s="213" t="s">
        <v>48</v>
      </c>
      <c r="D11" s="35">
        <f>+D12+D26+D40</f>
        <v>0</v>
      </c>
      <c r="E11" s="35">
        <f>+E12+E26+E40</f>
        <v>0</v>
      </c>
    </row>
    <row r="12" spans="1:31" ht="29.25" customHeight="1">
      <c r="B12" s="251" t="s">
        <v>79</v>
      </c>
      <c r="C12" s="252"/>
      <c r="D12" s="99">
        <f t="shared" ref="D12:E12" si="0">+D13</f>
        <v>-2393.5</v>
      </c>
      <c r="E12" s="99">
        <f t="shared" si="0"/>
        <v>-4790.2</v>
      </c>
    </row>
    <row r="13" spans="1:31" ht="23.25" customHeight="1">
      <c r="A13" s="246">
        <v>1213</v>
      </c>
      <c r="B13" s="253"/>
      <c r="C13" s="95" t="s">
        <v>30</v>
      </c>
      <c r="D13" s="96">
        <f>+D20</f>
        <v>-2393.5</v>
      </c>
      <c r="E13" s="96">
        <f>+E20</f>
        <v>-4790.2</v>
      </c>
    </row>
    <row r="14" spans="1:31" ht="20.25" customHeight="1">
      <c r="A14" s="246"/>
      <c r="B14" s="254"/>
      <c r="C14" s="9" t="s">
        <v>80</v>
      </c>
      <c r="D14" s="96"/>
      <c r="E14" s="41"/>
    </row>
    <row r="15" spans="1:31" ht="20.25" customHeight="1">
      <c r="A15" s="246"/>
      <c r="B15" s="254"/>
      <c r="C15" s="95" t="s">
        <v>31</v>
      </c>
      <c r="D15" s="96"/>
      <c r="E15" s="41"/>
    </row>
    <row r="16" spans="1:31" ht="20.25" customHeight="1">
      <c r="A16" s="246"/>
      <c r="B16" s="254"/>
      <c r="C16" s="9" t="s">
        <v>81</v>
      </c>
      <c r="D16" s="96"/>
      <c r="E16" s="41"/>
    </row>
    <row r="17" spans="1:7" ht="20.25" customHeight="1">
      <c r="A17" s="246"/>
      <c r="B17" s="254"/>
      <c r="C17" s="95" t="s">
        <v>32</v>
      </c>
      <c r="D17" s="96"/>
      <c r="E17" s="41"/>
    </row>
    <row r="18" spans="1:7" ht="36.75" customHeight="1">
      <c r="A18" s="246"/>
      <c r="B18" s="255"/>
      <c r="C18" s="9" t="s">
        <v>82</v>
      </c>
      <c r="D18" s="96"/>
      <c r="E18" s="41"/>
    </row>
    <row r="19" spans="1:7">
      <c r="A19" s="256" t="s">
        <v>49</v>
      </c>
      <c r="B19" s="256"/>
      <c r="C19" s="256"/>
      <c r="D19" s="256"/>
      <c r="E19" s="41"/>
    </row>
    <row r="20" spans="1:7">
      <c r="A20" s="253"/>
      <c r="B20" s="253">
        <v>11006</v>
      </c>
      <c r="C20" s="95" t="s">
        <v>50</v>
      </c>
      <c r="D20" s="97">
        <v>-2393.5</v>
      </c>
      <c r="E20" s="97">
        <v>-4790.2</v>
      </c>
      <c r="G20" s="221"/>
    </row>
    <row r="21" spans="1:7" ht="34.5">
      <c r="A21" s="254"/>
      <c r="B21" s="254"/>
      <c r="C21" s="9" t="s">
        <v>83</v>
      </c>
      <c r="D21" s="97"/>
      <c r="E21" s="41"/>
    </row>
    <row r="22" spans="1:7">
      <c r="A22" s="254"/>
      <c r="B22" s="254"/>
      <c r="C22" s="95" t="s">
        <v>51</v>
      </c>
      <c r="D22" s="97"/>
      <c r="E22" s="41"/>
    </row>
    <row r="23" spans="1:7" ht="86.25">
      <c r="A23" s="254"/>
      <c r="B23" s="254"/>
      <c r="C23" s="9" t="s">
        <v>84</v>
      </c>
      <c r="D23" s="97"/>
      <c r="E23" s="41"/>
    </row>
    <row r="24" spans="1:7">
      <c r="A24" s="254"/>
      <c r="B24" s="254"/>
      <c r="C24" s="95" t="s">
        <v>52</v>
      </c>
      <c r="D24" s="97"/>
      <c r="E24" s="41"/>
    </row>
    <row r="25" spans="1:7">
      <c r="A25" s="255"/>
      <c r="B25" s="255"/>
      <c r="C25" s="9" t="s">
        <v>53</v>
      </c>
      <c r="D25" s="9"/>
      <c r="E25" s="41"/>
    </row>
    <row r="26" spans="1:7" ht="24.75" customHeight="1">
      <c r="A26" s="5"/>
      <c r="B26" s="257" t="s">
        <v>157</v>
      </c>
      <c r="C26" s="258"/>
      <c r="D26" s="107">
        <f>+D27</f>
        <v>-8885.7999999999993</v>
      </c>
      <c r="E26" s="107">
        <f>+E27</f>
        <v>-17771.599999999999</v>
      </c>
    </row>
    <row r="27" spans="1:7" s="40" customFormat="1" ht="19.5" customHeight="1">
      <c r="A27" s="74">
        <v>1016</v>
      </c>
      <c r="B27" s="48"/>
      <c r="C27" s="46" t="s">
        <v>30</v>
      </c>
      <c r="D27" s="50">
        <f>+D35</f>
        <v>-8885.7999999999993</v>
      </c>
      <c r="E27" s="50">
        <f>+E35</f>
        <v>-17771.599999999999</v>
      </c>
    </row>
    <row r="28" spans="1:7" s="40" customFormat="1" ht="19.5" customHeight="1">
      <c r="A28" s="48"/>
      <c r="B28" s="48"/>
      <c r="C28" s="94" t="s">
        <v>158</v>
      </c>
      <c r="D28" s="100"/>
      <c r="E28" s="100"/>
    </row>
    <row r="29" spans="1:7" s="40" customFormat="1" ht="19.5" customHeight="1">
      <c r="A29" s="48"/>
      <c r="B29" s="48"/>
      <c r="C29" s="46" t="s">
        <v>31</v>
      </c>
      <c r="D29" s="48"/>
      <c r="E29" s="48"/>
    </row>
    <row r="30" spans="1:7" s="40" customFormat="1" ht="53.25" customHeight="1">
      <c r="A30" s="48"/>
      <c r="B30" s="48"/>
      <c r="C30" s="94" t="s">
        <v>159</v>
      </c>
      <c r="D30" s="48"/>
      <c r="E30" s="48"/>
    </row>
    <row r="31" spans="1:7" s="40" customFormat="1" ht="19.5" customHeight="1">
      <c r="A31" s="48"/>
      <c r="B31" s="48"/>
      <c r="C31" s="46" t="s">
        <v>32</v>
      </c>
      <c r="D31" s="48"/>
      <c r="E31" s="48"/>
    </row>
    <row r="32" spans="1:7" s="40" customFormat="1" ht="48.75" customHeight="1">
      <c r="A32" s="48"/>
      <c r="B32" s="48"/>
      <c r="C32" s="94" t="s">
        <v>160</v>
      </c>
      <c r="D32" s="48"/>
      <c r="E32" s="48"/>
    </row>
    <row r="33" spans="1:5" s="40" customFormat="1" ht="19.5" customHeight="1">
      <c r="A33" s="247" t="s">
        <v>49</v>
      </c>
      <c r="B33" s="248"/>
      <c r="C33" s="248"/>
      <c r="D33" s="248"/>
      <c r="E33" s="248"/>
    </row>
    <row r="34" spans="1:5" s="40" customFormat="1" ht="19.5" customHeight="1">
      <c r="A34" s="48"/>
      <c r="B34" s="48">
        <v>11004</v>
      </c>
      <c r="C34" s="46" t="s">
        <v>50</v>
      </c>
      <c r="D34" s="50"/>
      <c r="E34" s="50"/>
    </row>
    <row r="35" spans="1:5" s="40" customFormat="1" ht="45" customHeight="1">
      <c r="A35" s="45"/>
      <c r="B35" s="45"/>
      <c r="C35" s="51" t="s">
        <v>161</v>
      </c>
      <c r="D35" s="50">
        <v>-8885.7999999999993</v>
      </c>
      <c r="E35" s="50">
        <v>-17771.599999999999</v>
      </c>
    </row>
    <row r="36" spans="1:5" s="40" customFormat="1" ht="19.5" customHeight="1">
      <c r="A36" s="45"/>
      <c r="B36" s="45"/>
      <c r="C36" s="46" t="s">
        <v>51</v>
      </c>
      <c r="D36" s="45"/>
      <c r="E36" s="45"/>
    </row>
    <row r="37" spans="1:5" s="40" customFormat="1" ht="42.75" customHeight="1">
      <c r="A37" s="45"/>
      <c r="B37" s="45"/>
      <c r="C37" s="51" t="s">
        <v>162</v>
      </c>
      <c r="D37" s="45"/>
      <c r="E37" s="45"/>
    </row>
    <row r="38" spans="1:5" s="40" customFormat="1" ht="19.5" customHeight="1">
      <c r="A38" s="45"/>
      <c r="B38" s="45"/>
      <c r="C38" s="46" t="s">
        <v>52</v>
      </c>
      <c r="D38" s="45"/>
      <c r="E38" s="45"/>
    </row>
    <row r="39" spans="1:5" s="40" customFormat="1" ht="19.5" customHeight="1">
      <c r="A39" s="45"/>
      <c r="B39" s="45"/>
      <c r="C39" s="51" t="s">
        <v>53</v>
      </c>
      <c r="D39" s="45"/>
      <c r="E39" s="45"/>
    </row>
    <row r="40" spans="1:5" ht="24.75" customHeight="1">
      <c r="A40" s="5"/>
      <c r="B40" s="25" t="s">
        <v>34</v>
      </c>
      <c r="C40" s="26"/>
      <c r="D40" s="107">
        <f>+D41+D54</f>
        <v>11279.3</v>
      </c>
      <c r="E40" s="107">
        <f>+E41+E54</f>
        <v>22561.8</v>
      </c>
    </row>
    <row r="41" spans="1:5">
      <c r="A41" s="246">
        <v>1090</v>
      </c>
      <c r="B41" s="243"/>
      <c r="C41" s="6" t="s">
        <v>30</v>
      </c>
      <c r="D41" s="211">
        <f>+D48</f>
        <v>7600</v>
      </c>
      <c r="E41" s="211">
        <f>+E48</f>
        <v>15200</v>
      </c>
    </row>
    <row r="42" spans="1:5" ht="19.5" customHeight="1">
      <c r="A42" s="246"/>
      <c r="B42" s="244"/>
      <c r="C42" s="7" t="s">
        <v>22</v>
      </c>
      <c r="D42" s="41"/>
      <c r="E42" s="41"/>
    </row>
    <row r="43" spans="1:5">
      <c r="A43" s="246"/>
      <c r="B43" s="244"/>
      <c r="C43" s="6" t="s">
        <v>31</v>
      </c>
      <c r="D43" s="41"/>
      <c r="E43" s="41"/>
    </row>
    <row r="44" spans="1:5">
      <c r="A44" s="246"/>
      <c r="B44" s="244"/>
      <c r="C44" s="8" t="s">
        <v>33</v>
      </c>
      <c r="D44" s="41"/>
      <c r="E44" s="41"/>
    </row>
    <row r="45" spans="1:5" ht="21" customHeight="1">
      <c r="A45" s="246"/>
      <c r="B45" s="244"/>
      <c r="C45" s="17" t="s">
        <v>32</v>
      </c>
      <c r="D45" s="41"/>
      <c r="E45" s="41"/>
    </row>
    <row r="46" spans="1:5" ht="51" customHeight="1">
      <c r="A46" s="246"/>
      <c r="B46" s="245"/>
      <c r="C46" s="9" t="s">
        <v>35</v>
      </c>
      <c r="D46" s="41"/>
      <c r="E46" s="41"/>
    </row>
    <row r="47" spans="1:5" s="40" customFormat="1" ht="21.75" customHeight="1">
      <c r="A47" s="247" t="s">
        <v>49</v>
      </c>
      <c r="B47" s="248"/>
      <c r="C47" s="248"/>
      <c r="D47" s="248"/>
      <c r="E47" s="248"/>
    </row>
    <row r="48" spans="1:5" s="40" customFormat="1" ht="19.5" customHeight="1">
      <c r="A48" s="45"/>
      <c r="B48" s="45">
        <v>11001</v>
      </c>
      <c r="C48" s="46" t="s">
        <v>50</v>
      </c>
      <c r="D48" s="50">
        <v>7600</v>
      </c>
      <c r="E48" s="50">
        <v>15200</v>
      </c>
    </row>
    <row r="49" spans="1:12" s="40" customFormat="1">
      <c r="A49" s="48"/>
      <c r="B49" s="48"/>
      <c r="C49" s="9" t="s">
        <v>22</v>
      </c>
      <c r="D49" s="48"/>
      <c r="E49" s="48"/>
    </row>
    <row r="50" spans="1:12" s="40" customFormat="1">
      <c r="A50" s="48"/>
      <c r="B50" s="48"/>
      <c r="C50" s="49" t="s">
        <v>51</v>
      </c>
      <c r="D50" s="48"/>
      <c r="E50" s="48"/>
    </row>
    <row r="51" spans="1:12" s="40" customFormat="1" ht="50.25" customHeight="1">
      <c r="A51" s="48"/>
      <c r="B51" s="48"/>
      <c r="C51" s="9" t="s">
        <v>85</v>
      </c>
      <c r="D51" s="48"/>
      <c r="E51" s="48"/>
    </row>
    <row r="52" spans="1:12" s="40" customFormat="1">
      <c r="A52" s="48"/>
      <c r="B52" s="48"/>
      <c r="C52" s="49" t="s">
        <v>52</v>
      </c>
      <c r="D52" s="48"/>
      <c r="E52" s="48"/>
    </row>
    <row r="53" spans="1:12" s="40" customFormat="1">
      <c r="A53" s="48"/>
      <c r="B53" s="48"/>
      <c r="C53" s="48" t="s">
        <v>53</v>
      </c>
      <c r="D53" s="210"/>
      <c r="E53" s="210"/>
    </row>
    <row r="54" spans="1:12">
      <c r="A54" s="246">
        <v>1112</v>
      </c>
      <c r="B54" s="243"/>
      <c r="C54" s="6" t="s">
        <v>30</v>
      </c>
      <c r="D54" s="211">
        <f>+D61</f>
        <v>3679.3</v>
      </c>
      <c r="E54" s="211">
        <f>+E61</f>
        <v>7361.8</v>
      </c>
    </row>
    <row r="55" spans="1:12" ht="54" customHeight="1">
      <c r="A55" s="246"/>
      <c r="B55" s="244"/>
      <c r="C55" s="9" t="s">
        <v>86</v>
      </c>
      <c r="D55" s="41"/>
      <c r="E55" s="41"/>
    </row>
    <row r="56" spans="1:12">
      <c r="A56" s="246"/>
      <c r="B56" s="244"/>
      <c r="C56" s="6" t="s">
        <v>31</v>
      </c>
      <c r="D56" s="41"/>
      <c r="E56" s="41"/>
    </row>
    <row r="57" spans="1:12" ht="60" customHeight="1">
      <c r="A57" s="246"/>
      <c r="B57" s="244"/>
      <c r="C57" s="9" t="s">
        <v>87</v>
      </c>
      <c r="D57" s="41"/>
      <c r="E57" s="41"/>
    </row>
    <row r="58" spans="1:12" ht="21" customHeight="1">
      <c r="A58" s="246"/>
      <c r="B58" s="244"/>
      <c r="C58" s="17" t="s">
        <v>32</v>
      </c>
      <c r="D58" s="41"/>
      <c r="E58" s="41"/>
    </row>
    <row r="59" spans="1:12" ht="51" customHeight="1">
      <c r="A59" s="246"/>
      <c r="B59" s="245"/>
      <c r="C59" s="9" t="s">
        <v>88</v>
      </c>
      <c r="D59" s="41"/>
      <c r="E59" s="41"/>
      <c r="J59" s="221"/>
    </row>
    <row r="60" spans="1:12" s="40" customFormat="1" ht="21.75" customHeight="1">
      <c r="A60" s="247" t="s">
        <v>49</v>
      </c>
      <c r="B60" s="248"/>
      <c r="C60" s="248"/>
      <c r="D60" s="248"/>
      <c r="E60" s="248"/>
      <c r="L60" s="223"/>
    </row>
    <row r="61" spans="1:12" s="40" customFormat="1" ht="19.5" customHeight="1">
      <c r="A61" s="45"/>
      <c r="B61" s="45">
        <v>11001</v>
      </c>
      <c r="C61" s="46" t="s">
        <v>50</v>
      </c>
      <c r="D61" s="50">
        <f>+'2'!G46</f>
        <v>3679.3</v>
      </c>
      <c r="E61" s="50">
        <f>+'2'!H46</f>
        <v>7361.8</v>
      </c>
    </row>
    <row r="62" spans="1:12" s="40" customFormat="1" ht="77.25" customHeight="1">
      <c r="A62" s="48"/>
      <c r="B62" s="48"/>
      <c r="C62" s="9" t="s">
        <v>89</v>
      </c>
      <c r="D62" s="48"/>
      <c r="E62" s="48"/>
    </row>
    <row r="63" spans="1:12" s="40" customFormat="1">
      <c r="A63" s="48"/>
      <c r="B63" s="48"/>
      <c r="C63" s="49" t="s">
        <v>51</v>
      </c>
      <c r="D63" s="48"/>
      <c r="E63" s="48"/>
    </row>
    <row r="64" spans="1:12" s="40" customFormat="1" ht="65.25" customHeight="1">
      <c r="A64" s="48"/>
      <c r="B64" s="48"/>
      <c r="C64" s="9" t="s">
        <v>89</v>
      </c>
      <c r="D64" s="48"/>
      <c r="E64" s="48"/>
    </row>
    <row r="65" spans="1:5" s="40" customFormat="1">
      <c r="A65" s="48"/>
      <c r="B65" s="48"/>
      <c r="C65" s="49" t="s">
        <v>52</v>
      </c>
      <c r="D65" s="48"/>
      <c r="E65" s="48"/>
    </row>
    <row r="66" spans="1:5" s="40" customFormat="1">
      <c r="A66" s="48"/>
      <c r="B66" s="48"/>
      <c r="C66" s="48" t="s">
        <v>53</v>
      </c>
      <c r="D66" s="48"/>
      <c r="E66" s="48"/>
    </row>
    <row r="67" spans="1:5" ht="39" customHeight="1">
      <c r="A67" s="18"/>
      <c r="B67" s="19"/>
      <c r="C67" s="20"/>
    </row>
    <row r="68" spans="1:5">
      <c r="A68" s="18"/>
      <c r="B68" s="19"/>
      <c r="C68" s="20"/>
    </row>
    <row r="69" spans="1:5" s="15" customFormat="1">
      <c r="A69" s="259" t="s">
        <v>43</v>
      </c>
      <c r="B69" s="259"/>
      <c r="C69" s="259"/>
      <c r="D69" s="259"/>
      <c r="E69" s="259"/>
    </row>
    <row r="70" spans="1:5" s="15" customFormat="1">
      <c r="A70" s="16" t="s">
        <v>44</v>
      </c>
      <c r="B70" s="16"/>
      <c r="C70" s="16"/>
    </row>
    <row r="82" spans="4:14" s="39" customFormat="1" ht="15">
      <c r="D82" s="21"/>
      <c r="E82" s="21"/>
      <c r="F82" s="40"/>
      <c r="G82" s="40"/>
      <c r="H82" s="40"/>
      <c r="I82" s="40"/>
      <c r="J82" s="40"/>
      <c r="K82" s="40"/>
      <c r="L82" s="40"/>
      <c r="M82" s="40"/>
      <c r="N82" s="40"/>
    </row>
  </sheetData>
  <mergeCells count="19">
    <mergeCell ref="A54:A59"/>
    <mergeCell ref="B54:B59"/>
    <mergeCell ref="A60:E60"/>
    <mergeCell ref="A47:E47"/>
    <mergeCell ref="A69:E69"/>
    <mergeCell ref="A6:E6"/>
    <mergeCell ref="A9:B9"/>
    <mergeCell ref="C9:C10"/>
    <mergeCell ref="B41:B46"/>
    <mergeCell ref="A41:A46"/>
    <mergeCell ref="A33:E33"/>
    <mergeCell ref="D9:E9"/>
    <mergeCell ref="B12:C12"/>
    <mergeCell ref="A13:A18"/>
    <mergeCell ref="B13:B18"/>
    <mergeCell ref="A19:D19"/>
    <mergeCell ref="A20:A25"/>
    <mergeCell ref="B20:B25"/>
    <mergeCell ref="B26:C26"/>
  </mergeCells>
  <pageMargins left="0" right="0" top="0" bottom="0" header="0.31496062992125984" footer="0.31496062992125984"/>
  <pageSetup paperSize="9" scale="4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Z78"/>
  <sheetViews>
    <sheetView topLeftCell="A60" zoomScale="75" zoomScaleNormal="75" workbookViewId="0">
      <selection activeCell="F26" sqref="F26"/>
    </sheetView>
  </sheetViews>
  <sheetFormatPr defaultRowHeight="17.25"/>
  <cols>
    <col min="1" max="2" width="9.140625" style="55"/>
    <col min="3" max="3" width="14.28515625" style="55" customWidth="1"/>
    <col min="4" max="4" width="12.140625" style="55" customWidth="1"/>
    <col min="5" max="5" width="15.28515625" style="55" customWidth="1"/>
    <col min="6" max="6" width="76.140625" style="73" customWidth="1"/>
    <col min="7" max="8" width="13.7109375" style="55" customWidth="1"/>
    <col min="9" max="9" width="9.140625" style="55"/>
    <col min="10" max="10" width="11.140625" style="55" customWidth="1"/>
    <col min="11" max="11" width="10.42578125" style="55" bestFit="1" customWidth="1"/>
    <col min="12" max="16384" width="9.140625" style="55"/>
  </cols>
  <sheetData>
    <row r="1" spans="1:26" s="58" customFormat="1" ht="24" customHeight="1">
      <c r="G1" s="59" t="s">
        <v>66</v>
      </c>
    </row>
    <row r="2" spans="1:26" s="58" customFormat="1" ht="19.5" customHeight="1">
      <c r="F2" s="260" t="s">
        <v>56</v>
      </c>
      <c r="G2" s="2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  <c r="Y2" s="60"/>
      <c r="Z2" s="60"/>
    </row>
    <row r="3" spans="1:26" s="58" customFormat="1" ht="15.75" customHeight="1">
      <c r="F3" s="260" t="s">
        <v>36</v>
      </c>
      <c r="G3" s="2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</row>
    <row r="4" spans="1:26" s="58" customFormat="1" ht="15.75" customHeight="1"/>
    <row r="5" spans="1:26" s="58" customFormat="1" ht="51" customHeight="1">
      <c r="A5" s="266" t="s">
        <v>58</v>
      </c>
      <c r="B5" s="266"/>
      <c r="C5" s="266"/>
      <c r="D5" s="266"/>
      <c r="E5" s="266"/>
      <c r="F5" s="266"/>
    </row>
    <row r="6" spans="1:26" s="58" customFormat="1" ht="20.25" customHeight="1">
      <c r="E6" s="61"/>
      <c r="F6" s="61"/>
      <c r="G6" s="78" t="s">
        <v>67</v>
      </c>
    </row>
    <row r="7" spans="1:26" ht="116.25" customHeight="1">
      <c r="A7" s="261" t="s">
        <v>13</v>
      </c>
      <c r="B7" s="262"/>
      <c r="C7" s="263"/>
      <c r="D7" s="261" t="s">
        <v>14</v>
      </c>
      <c r="E7" s="263"/>
      <c r="F7" s="264" t="s">
        <v>54</v>
      </c>
      <c r="G7" s="249" t="s">
        <v>78</v>
      </c>
      <c r="H7" s="250"/>
    </row>
    <row r="8" spans="1:26" ht="42" customHeight="1">
      <c r="A8" s="53" t="s">
        <v>15</v>
      </c>
      <c r="B8" s="53" t="s">
        <v>16</v>
      </c>
      <c r="C8" s="53" t="s">
        <v>17</v>
      </c>
      <c r="D8" s="62" t="s">
        <v>18</v>
      </c>
      <c r="E8" s="62" t="s">
        <v>19</v>
      </c>
      <c r="F8" s="265"/>
      <c r="G8" s="63" t="s">
        <v>57</v>
      </c>
      <c r="H8" s="64" t="s">
        <v>47</v>
      </c>
    </row>
    <row r="9" spans="1:26" ht="42" customHeight="1">
      <c r="A9" s="53"/>
      <c r="B9" s="53"/>
      <c r="C9" s="53"/>
      <c r="D9" s="62"/>
      <c r="E9" s="62"/>
      <c r="F9" s="212" t="s">
        <v>148</v>
      </c>
      <c r="G9" s="35">
        <f>+G10+G28+G57</f>
        <v>0</v>
      </c>
      <c r="H9" s="35">
        <f>+H10+H28+H57</f>
        <v>0</v>
      </c>
    </row>
    <row r="10" spans="1:26" s="102" customFormat="1" ht="30" customHeight="1">
      <c r="A10" s="56" t="s">
        <v>27</v>
      </c>
      <c r="B10" s="56"/>
      <c r="C10" s="56"/>
      <c r="D10" s="56"/>
      <c r="E10" s="56"/>
      <c r="F10" s="101" t="s">
        <v>65</v>
      </c>
      <c r="G10" s="12">
        <f t="shared" ref="G10:H10" si="0">+G12</f>
        <v>-2393.5</v>
      </c>
      <c r="H10" s="12">
        <f t="shared" si="0"/>
        <v>-4790.2</v>
      </c>
      <c r="J10" s="209"/>
      <c r="K10" s="209"/>
    </row>
    <row r="11" spans="1:26" s="102" customFormat="1">
      <c r="A11" s="56"/>
      <c r="B11" s="56"/>
      <c r="C11" s="56"/>
      <c r="D11" s="56"/>
      <c r="E11" s="56"/>
      <c r="F11" s="103" t="s">
        <v>23</v>
      </c>
      <c r="G11" s="104"/>
      <c r="H11" s="104"/>
    </row>
    <row r="12" spans="1:26" s="102" customFormat="1" ht="62.25" customHeight="1">
      <c r="A12" s="56"/>
      <c r="B12" s="56" t="s">
        <v>27</v>
      </c>
      <c r="C12" s="56"/>
      <c r="D12" s="56"/>
      <c r="E12" s="56"/>
      <c r="F12" s="103" t="s">
        <v>90</v>
      </c>
      <c r="G12" s="12">
        <f t="shared" ref="G12:H12" si="1">+G14</f>
        <v>-2393.5</v>
      </c>
      <c r="H12" s="12">
        <f t="shared" si="1"/>
        <v>-4790.2</v>
      </c>
    </row>
    <row r="13" spans="1:26" s="102" customFormat="1">
      <c r="A13" s="56"/>
      <c r="B13" s="56"/>
      <c r="C13" s="56"/>
      <c r="D13" s="56"/>
      <c r="E13" s="56"/>
      <c r="F13" s="103" t="s">
        <v>23</v>
      </c>
      <c r="G13" s="12"/>
      <c r="H13" s="113"/>
    </row>
    <row r="14" spans="1:26" s="108" customFormat="1" ht="27" customHeight="1">
      <c r="A14" s="105"/>
      <c r="B14" s="105"/>
      <c r="C14" s="56" t="s">
        <v>27</v>
      </c>
      <c r="D14" s="106"/>
      <c r="E14" s="105"/>
      <c r="F14" s="103" t="s">
        <v>91</v>
      </c>
      <c r="G14" s="107">
        <f t="shared" ref="G14:H14" si="2">+G16</f>
        <v>-2393.5</v>
      </c>
      <c r="H14" s="107">
        <f t="shared" si="2"/>
        <v>-4790.2</v>
      </c>
    </row>
    <row r="15" spans="1:26" s="108" customFormat="1">
      <c r="A15" s="105"/>
      <c r="B15" s="105"/>
      <c r="C15" s="105"/>
      <c r="D15" s="105"/>
      <c r="E15" s="105"/>
      <c r="F15" s="103" t="s">
        <v>23</v>
      </c>
      <c r="G15" s="106"/>
      <c r="H15" s="106"/>
    </row>
    <row r="16" spans="1:26" s="108" customFormat="1">
      <c r="A16" s="105"/>
      <c r="B16" s="105"/>
      <c r="C16" s="105"/>
      <c r="D16" s="117">
        <v>1213</v>
      </c>
      <c r="E16" s="106"/>
      <c r="F16" s="56" t="s">
        <v>80</v>
      </c>
      <c r="G16" s="107">
        <f t="shared" ref="G16:H18" si="3">+G20</f>
        <v>-2393.5</v>
      </c>
      <c r="H16" s="107">
        <f t="shared" si="3"/>
        <v>-4790.2</v>
      </c>
    </row>
    <row r="17" spans="1:10" s="108" customFormat="1">
      <c r="A17" s="105"/>
      <c r="B17" s="105"/>
      <c r="C17" s="105"/>
      <c r="D17" s="105"/>
      <c r="E17" s="105"/>
      <c r="F17" s="103" t="s">
        <v>23</v>
      </c>
      <c r="G17" s="106"/>
      <c r="H17" s="106"/>
    </row>
    <row r="18" spans="1:10" s="108" customFormat="1" ht="34.5">
      <c r="A18" s="105"/>
      <c r="B18" s="105"/>
      <c r="C18" s="105"/>
      <c r="D18" s="105"/>
      <c r="E18" s="106">
        <v>11006</v>
      </c>
      <c r="F18" s="103" t="s">
        <v>83</v>
      </c>
      <c r="G18" s="109">
        <f t="shared" si="3"/>
        <v>-2393.5</v>
      </c>
      <c r="H18" s="109">
        <f t="shared" si="3"/>
        <v>-4790.2</v>
      </c>
    </row>
    <row r="19" spans="1:10" s="108" customFormat="1">
      <c r="A19" s="105"/>
      <c r="B19" s="105"/>
      <c r="C19" s="105"/>
      <c r="D19" s="105"/>
      <c r="E19" s="105"/>
      <c r="F19" s="106" t="s">
        <v>24</v>
      </c>
      <c r="G19" s="106"/>
      <c r="H19" s="105"/>
    </row>
    <row r="20" spans="1:10" s="108" customFormat="1">
      <c r="A20" s="105"/>
      <c r="B20" s="105"/>
      <c r="C20" s="105"/>
      <c r="D20" s="105"/>
      <c r="E20" s="105"/>
      <c r="F20" s="110" t="s">
        <v>79</v>
      </c>
      <c r="G20" s="207">
        <f t="shared" ref="G20:H20" si="4">+G22</f>
        <v>-2393.5</v>
      </c>
      <c r="H20" s="207">
        <f t="shared" si="4"/>
        <v>-4790.2</v>
      </c>
    </row>
    <row r="21" spans="1:10" s="108" customFormat="1" ht="34.5">
      <c r="A21" s="105"/>
      <c r="B21" s="105"/>
      <c r="C21" s="105"/>
      <c r="D21" s="105"/>
      <c r="E21" s="105"/>
      <c r="F21" s="106" t="s">
        <v>25</v>
      </c>
      <c r="G21" s="106"/>
      <c r="H21" s="105"/>
      <c r="J21" s="111"/>
    </row>
    <row r="22" spans="1:10" s="108" customFormat="1">
      <c r="A22" s="105"/>
      <c r="B22" s="105"/>
      <c r="C22" s="105"/>
      <c r="D22" s="105"/>
      <c r="E22" s="105"/>
      <c r="F22" s="106" t="s">
        <v>26</v>
      </c>
      <c r="G22" s="109">
        <f t="shared" ref="G22:H23" si="5">+G23</f>
        <v>-2393.5</v>
      </c>
      <c r="H22" s="109">
        <f t="shared" si="5"/>
        <v>-4790.2</v>
      </c>
    </row>
    <row r="23" spans="1:10" s="108" customFormat="1">
      <c r="A23" s="105"/>
      <c r="B23" s="105"/>
      <c r="C23" s="105"/>
      <c r="D23" s="105"/>
      <c r="E23" s="105"/>
      <c r="F23" s="106" t="s">
        <v>45</v>
      </c>
      <c r="G23" s="109">
        <f t="shared" si="5"/>
        <v>-2393.5</v>
      </c>
      <c r="H23" s="109">
        <f t="shared" si="5"/>
        <v>-4790.2</v>
      </c>
    </row>
    <row r="24" spans="1:10" s="108" customFormat="1">
      <c r="A24" s="105"/>
      <c r="B24" s="105"/>
      <c r="C24" s="105"/>
      <c r="D24" s="105"/>
      <c r="E24" s="105"/>
      <c r="F24" s="112" t="s">
        <v>92</v>
      </c>
      <c r="G24" s="109">
        <f>+G25</f>
        <v>-2393.5</v>
      </c>
      <c r="H24" s="109">
        <f>+H25</f>
        <v>-4790.2</v>
      </c>
    </row>
    <row r="25" spans="1:10" s="108" customFormat="1">
      <c r="A25" s="105"/>
      <c r="B25" s="105"/>
      <c r="C25" s="105"/>
      <c r="D25" s="105"/>
      <c r="E25" s="105"/>
      <c r="F25" s="68" t="s">
        <v>95</v>
      </c>
      <c r="G25" s="109">
        <f>+G26+G27</f>
        <v>-2393.5</v>
      </c>
      <c r="H25" s="109">
        <f>+H26+H27</f>
        <v>-4790.2</v>
      </c>
    </row>
    <row r="26" spans="1:10" s="108" customFormat="1">
      <c r="A26" s="105"/>
      <c r="B26" s="105"/>
      <c r="C26" s="105"/>
      <c r="D26" s="105"/>
      <c r="E26" s="105"/>
      <c r="F26" s="103" t="s">
        <v>93</v>
      </c>
      <c r="G26" s="109">
        <v>-2363.4</v>
      </c>
      <c r="H26" s="109">
        <v>-4726.7</v>
      </c>
    </row>
    <row r="27" spans="1:10" s="108" customFormat="1">
      <c r="A27" s="105"/>
      <c r="B27" s="105"/>
      <c r="C27" s="105"/>
      <c r="D27" s="105"/>
      <c r="E27" s="105"/>
      <c r="F27" s="103" t="s">
        <v>94</v>
      </c>
      <c r="G27" s="109">
        <v>-30.1</v>
      </c>
      <c r="H27" s="109">
        <v>-63.5</v>
      </c>
    </row>
    <row r="28" spans="1:10" s="57" customFormat="1" ht="34.5">
      <c r="A28" s="56" t="s">
        <v>37</v>
      </c>
      <c r="B28" s="56"/>
      <c r="C28" s="56"/>
      <c r="D28" s="56"/>
      <c r="E28" s="56"/>
      <c r="F28" s="56" t="s">
        <v>38</v>
      </c>
      <c r="G28" s="219">
        <f>+G30</f>
        <v>11279.3</v>
      </c>
      <c r="H28" s="203">
        <f>+H30</f>
        <v>22561.8</v>
      </c>
    </row>
    <row r="29" spans="1:10" s="57" customFormat="1">
      <c r="A29" s="56"/>
      <c r="B29" s="56"/>
      <c r="C29" s="56"/>
      <c r="D29" s="56"/>
      <c r="E29" s="56"/>
      <c r="F29" s="13" t="s">
        <v>23</v>
      </c>
      <c r="G29" s="24"/>
      <c r="H29" s="24"/>
    </row>
    <row r="30" spans="1:10" s="57" customFormat="1">
      <c r="A30" s="56"/>
      <c r="B30" s="56" t="s">
        <v>39</v>
      </c>
      <c r="C30" s="56"/>
      <c r="D30" s="56"/>
      <c r="E30" s="56"/>
      <c r="F30" s="56" t="s">
        <v>40</v>
      </c>
      <c r="G30" s="42">
        <f>+G32</f>
        <v>11279.3</v>
      </c>
      <c r="H30" s="12">
        <f>+H32</f>
        <v>22561.8</v>
      </c>
    </row>
    <row r="31" spans="1:10" s="57" customFormat="1">
      <c r="A31" s="56"/>
      <c r="B31" s="56"/>
      <c r="C31" s="56"/>
      <c r="D31" s="56"/>
      <c r="E31" s="56"/>
      <c r="F31" s="13" t="s">
        <v>23</v>
      </c>
      <c r="G31" s="24"/>
      <c r="H31" s="24"/>
    </row>
    <row r="32" spans="1:10" s="57" customFormat="1">
      <c r="A32" s="56"/>
      <c r="B32" s="56"/>
      <c r="C32" s="56" t="s">
        <v>27</v>
      </c>
      <c r="D32" s="56"/>
      <c r="E32" s="56"/>
      <c r="F32" s="56" t="s">
        <v>41</v>
      </c>
      <c r="G32" s="42">
        <f>+G34+G46</f>
        <v>11279.3</v>
      </c>
      <c r="H32" s="12">
        <f>+H34+H46</f>
        <v>22561.8</v>
      </c>
    </row>
    <row r="33" spans="1:8">
      <c r="A33" s="54"/>
      <c r="B33" s="54"/>
      <c r="C33" s="54"/>
      <c r="D33" s="54"/>
      <c r="E33" s="54"/>
      <c r="F33" s="13" t="s">
        <v>20</v>
      </c>
      <c r="G33" s="54"/>
      <c r="H33" s="54"/>
    </row>
    <row r="34" spans="1:8" s="57" customFormat="1" ht="25.5" customHeight="1">
      <c r="A34" s="24"/>
      <c r="B34" s="24"/>
      <c r="C34" s="24"/>
      <c r="D34" s="56">
        <v>1090</v>
      </c>
      <c r="E34" s="13"/>
      <c r="F34" s="14" t="s">
        <v>22</v>
      </c>
      <c r="G34" s="42">
        <f>+G36</f>
        <v>7600</v>
      </c>
      <c r="H34" s="12">
        <f>+H36</f>
        <v>15200</v>
      </c>
    </row>
    <row r="35" spans="1:8" s="57" customFormat="1" ht="18.75" customHeight="1">
      <c r="A35" s="24"/>
      <c r="B35" s="24"/>
      <c r="C35" s="24"/>
      <c r="D35" s="56"/>
      <c r="E35" s="13"/>
      <c r="F35" s="13" t="s">
        <v>23</v>
      </c>
      <c r="G35" s="24"/>
      <c r="H35" s="24"/>
    </row>
    <row r="36" spans="1:8" s="57" customFormat="1" ht="27" customHeight="1">
      <c r="A36" s="24"/>
      <c r="B36" s="24"/>
      <c r="C36" s="24"/>
      <c r="D36" s="13"/>
      <c r="E36" s="48">
        <v>11001</v>
      </c>
      <c r="F36" s="48" t="s">
        <v>22</v>
      </c>
      <c r="G36" s="27">
        <f>+G38</f>
        <v>7600</v>
      </c>
      <c r="H36" s="27">
        <f>+H38</f>
        <v>15200</v>
      </c>
    </row>
    <row r="37" spans="1:8" s="57" customFormat="1" ht="18" customHeight="1">
      <c r="A37" s="24"/>
      <c r="B37" s="24"/>
      <c r="C37" s="24"/>
      <c r="D37" s="13"/>
      <c r="E37" s="13"/>
      <c r="F37" s="13" t="s">
        <v>24</v>
      </c>
      <c r="G37" s="77"/>
      <c r="H37" s="77"/>
    </row>
    <row r="38" spans="1:8" s="57" customFormat="1" ht="18" customHeight="1">
      <c r="A38" s="24"/>
      <c r="B38" s="24"/>
      <c r="C38" s="24"/>
      <c r="D38" s="24"/>
      <c r="E38" s="24"/>
      <c r="F38" s="69" t="s">
        <v>21</v>
      </c>
      <c r="G38" s="12">
        <f>+G40</f>
        <v>7600</v>
      </c>
      <c r="H38" s="12">
        <f>+H40</f>
        <v>15200</v>
      </c>
    </row>
    <row r="39" spans="1:8" s="57" customFormat="1" ht="42.75" customHeight="1">
      <c r="A39" s="24"/>
      <c r="B39" s="24"/>
      <c r="C39" s="24"/>
      <c r="D39" s="24"/>
      <c r="E39" s="24"/>
      <c r="F39" s="48" t="s">
        <v>25</v>
      </c>
      <c r="G39" s="24"/>
      <c r="H39" s="24"/>
    </row>
    <row r="40" spans="1:8" s="57" customFormat="1" ht="19.5" customHeight="1">
      <c r="A40" s="24"/>
      <c r="B40" s="24"/>
      <c r="C40" s="24"/>
      <c r="D40" s="24"/>
      <c r="E40" s="24"/>
      <c r="F40" s="48" t="s">
        <v>26</v>
      </c>
      <c r="G40" s="27">
        <f>+G41</f>
        <v>7600</v>
      </c>
      <c r="H40" s="27">
        <f>+H41</f>
        <v>15200</v>
      </c>
    </row>
    <row r="41" spans="1:8" s="57" customFormat="1" ht="19.5" customHeight="1">
      <c r="A41" s="24"/>
      <c r="B41" s="24"/>
      <c r="C41" s="24"/>
      <c r="D41" s="24"/>
      <c r="E41" s="24"/>
      <c r="F41" s="48" t="s">
        <v>45</v>
      </c>
      <c r="G41" s="27">
        <f t="shared" ref="G41:H42" si="6">+G42</f>
        <v>7600</v>
      </c>
      <c r="H41" s="27">
        <f t="shared" si="6"/>
        <v>15200</v>
      </c>
    </row>
    <row r="42" spans="1:8" s="57" customFormat="1" ht="19.5" customHeight="1">
      <c r="A42" s="24"/>
      <c r="B42" s="24"/>
      <c r="C42" s="24"/>
      <c r="D42" s="24"/>
      <c r="E42" s="24"/>
      <c r="F42" s="48" t="s">
        <v>92</v>
      </c>
      <c r="G42" s="27">
        <f t="shared" si="6"/>
        <v>7600</v>
      </c>
      <c r="H42" s="27">
        <f t="shared" si="6"/>
        <v>15200</v>
      </c>
    </row>
    <row r="43" spans="1:8" s="57" customFormat="1" ht="18.75" customHeight="1">
      <c r="A43" s="24"/>
      <c r="B43" s="24"/>
      <c r="C43" s="24"/>
      <c r="D43" s="24"/>
      <c r="E43" s="24"/>
      <c r="F43" s="68" t="s">
        <v>95</v>
      </c>
      <c r="G43" s="27">
        <f>+G44+G45</f>
        <v>7600</v>
      </c>
      <c r="H43" s="27">
        <f>+H44+H45</f>
        <v>15200</v>
      </c>
    </row>
    <row r="44" spans="1:8" s="57" customFormat="1" ht="23.25" customHeight="1">
      <c r="A44" s="24"/>
      <c r="B44" s="24"/>
      <c r="C44" s="24"/>
      <c r="D44" s="24"/>
      <c r="E44" s="24"/>
      <c r="F44" s="103" t="s">
        <v>93</v>
      </c>
      <c r="G44" s="70">
        <v>5500</v>
      </c>
      <c r="H44" s="27">
        <v>11000</v>
      </c>
    </row>
    <row r="45" spans="1:8" s="57" customFormat="1" ht="19.5" customHeight="1">
      <c r="A45" s="24"/>
      <c r="B45" s="24"/>
      <c r="C45" s="24"/>
      <c r="D45" s="24"/>
      <c r="E45" s="24"/>
      <c r="F45" s="103" t="s">
        <v>96</v>
      </c>
      <c r="G45" s="27">
        <v>2100</v>
      </c>
      <c r="H45" s="27">
        <v>4200</v>
      </c>
    </row>
    <row r="46" spans="1:8" s="57" customFormat="1" ht="55.5" customHeight="1">
      <c r="A46" s="24"/>
      <c r="B46" s="24"/>
      <c r="C46" s="24"/>
      <c r="D46" s="56" t="s">
        <v>97</v>
      </c>
      <c r="E46" s="100"/>
      <c r="F46" s="74" t="s">
        <v>86</v>
      </c>
      <c r="G46" s="203">
        <f>+G48</f>
        <v>3679.3</v>
      </c>
      <c r="H46" s="203">
        <f>+H48</f>
        <v>7361.8</v>
      </c>
    </row>
    <row r="47" spans="1:8" s="57" customFormat="1" ht="19.5" customHeight="1">
      <c r="A47" s="24"/>
      <c r="B47" s="24"/>
      <c r="C47" s="24"/>
      <c r="D47" s="100"/>
      <c r="E47" s="100"/>
      <c r="F47" s="13" t="s">
        <v>23</v>
      </c>
      <c r="G47" s="27"/>
      <c r="H47" s="27"/>
    </row>
    <row r="48" spans="1:8" s="57" customFormat="1" ht="19.5" customHeight="1">
      <c r="A48" s="24"/>
      <c r="B48" s="24"/>
      <c r="C48" s="24"/>
      <c r="D48" s="100"/>
      <c r="E48" s="48" t="s">
        <v>46</v>
      </c>
      <c r="F48" s="48" t="s">
        <v>89</v>
      </c>
      <c r="G48" s="27">
        <f>+G50</f>
        <v>3679.3</v>
      </c>
      <c r="H48" s="27">
        <f>+H50</f>
        <v>7361.8</v>
      </c>
    </row>
    <row r="49" spans="1:10" s="57" customFormat="1" ht="19.5" customHeight="1">
      <c r="A49" s="24"/>
      <c r="B49" s="24"/>
      <c r="C49" s="24"/>
      <c r="D49" s="100"/>
      <c r="E49" s="100"/>
      <c r="F49" s="48" t="s">
        <v>24</v>
      </c>
      <c r="G49" s="27"/>
      <c r="H49" s="27"/>
    </row>
    <row r="50" spans="1:10" s="57" customFormat="1" ht="18.75" customHeight="1">
      <c r="A50" s="24"/>
      <c r="B50" s="24"/>
      <c r="C50" s="24"/>
      <c r="D50" s="100"/>
      <c r="E50" s="100"/>
      <c r="F50" s="69" t="s">
        <v>21</v>
      </c>
      <c r="G50" s="27">
        <f>+G52</f>
        <v>3679.3</v>
      </c>
      <c r="H50" s="27">
        <f>+H52</f>
        <v>7361.8</v>
      </c>
    </row>
    <row r="51" spans="1:10" s="57" customFormat="1" ht="21" customHeight="1">
      <c r="A51" s="24"/>
      <c r="B51" s="24"/>
      <c r="C51" s="24"/>
      <c r="D51" s="24"/>
      <c r="E51" s="24"/>
      <c r="F51" s="48" t="s">
        <v>25</v>
      </c>
      <c r="G51" s="27"/>
      <c r="H51" s="27"/>
    </row>
    <row r="52" spans="1:10" s="57" customFormat="1" ht="18" customHeight="1">
      <c r="A52" s="24"/>
      <c r="B52" s="24"/>
      <c r="C52" s="24"/>
      <c r="D52" s="24"/>
      <c r="E52" s="24"/>
      <c r="F52" s="48" t="s">
        <v>26</v>
      </c>
      <c r="G52" s="27">
        <f>+G53</f>
        <v>3679.3</v>
      </c>
      <c r="H52" s="27">
        <f>+H53</f>
        <v>7361.8</v>
      </c>
    </row>
    <row r="53" spans="1:10" s="57" customFormat="1" ht="27.75" customHeight="1">
      <c r="A53" s="24"/>
      <c r="B53" s="24"/>
      <c r="C53" s="24"/>
      <c r="D53" s="24"/>
      <c r="E53" s="24"/>
      <c r="F53" s="48" t="s">
        <v>45</v>
      </c>
      <c r="G53" s="27">
        <f>+G54</f>
        <v>3679.3</v>
      </c>
      <c r="H53" s="27">
        <f>+H54</f>
        <v>7361.8</v>
      </c>
    </row>
    <row r="54" spans="1:10" s="57" customFormat="1" ht="20.25" customHeight="1">
      <c r="A54" s="24"/>
      <c r="B54" s="24"/>
      <c r="C54" s="24"/>
      <c r="D54" s="24"/>
      <c r="E54" s="24"/>
      <c r="F54" s="68" t="s">
        <v>95</v>
      </c>
      <c r="G54" s="27">
        <f>+G55+G56</f>
        <v>3679.3</v>
      </c>
      <c r="H54" s="27">
        <f>+H55+H56</f>
        <v>7361.8</v>
      </c>
    </row>
    <row r="55" spans="1:10" s="57" customFormat="1" ht="23.25" customHeight="1">
      <c r="A55" s="24"/>
      <c r="B55" s="24"/>
      <c r="C55" s="24"/>
      <c r="D55" s="24"/>
      <c r="E55" s="24"/>
      <c r="F55" s="103" t="s">
        <v>93</v>
      </c>
      <c r="G55" s="27">
        <v>2211.3000000000002</v>
      </c>
      <c r="H55" s="27">
        <v>4425.8</v>
      </c>
      <c r="J55" s="222"/>
    </row>
    <row r="56" spans="1:10" s="57" customFormat="1" ht="18.75" customHeight="1">
      <c r="A56" s="24"/>
      <c r="B56" s="24"/>
      <c r="C56" s="24"/>
      <c r="D56" s="24"/>
      <c r="E56" s="24"/>
      <c r="F56" s="103" t="s">
        <v>94</v>
      </c>
      <c r="G56" s="27">
        <v>1468</v>
      </c>
      <c r="H56" s="27">
        <v>2936</v>
      </c>
    </row>
    <row r="57" spans="1:10" s="39" customFormat="1" ht="34.5">
      <c r="A57" s="224" t="s">
        <v>163</v>
      </c>
      <c r="B57" s="225"/>
      <c r="C57" s="9"/>
      <c r="D57" s="9"/>
      <c r="E57" s="9"/>
      <c r="F57" s="74" t="s">
        <v>165</v>
      </c>
      <c r="G57" s="99">
        <f>+G59</f>
        <v>-8885.7999999999993</v>
      </c>
      <c r="H57" s="99">
        <f>+H59</f>
        <v>-17771.599999999999</v>
      </c>
    </row>
    <row r="58" spans="1:10" s="39" customFormat="1">
      <c r="A58" s="225"/>
      <c r="B58" s="225"/>
      <c r="C58" s="9"/>
      <c r="D58" s="9"/>
      <c r="E58" s="9"/>
      <c r="F58" s="9" t="s">
        <v>23</v>
      </c>
      <c r="G58" s="9"/>
      <c r="H58" s="9"/>
    </row>
    <row r="59" spans="1:10" s="39" customFormat="1" ht="51.75">
      <c r="A59" s="225"/>
      <c r="B59" s="224" t="s">
        <v>164</v>
      </c>
      <c r="C59" s="9"/>
      <c r="D59" s="9"/>
      <c r="E59" s="9"/>
      <c r="F59" s="74" t="s">
        <v>166</v>
      </c>
      <c r="G59" s="99">
        <f>+G61</f>
        <v>-8885.7999999999993</v>
      </c>
      <c r="H59" s="99">
        <f>+H61</f>
        <v>-17771.599999999999</v>
      </c>
    </row>
    <row r="60" spans="1:10" s="39" customFormat="1">
      <c r="A60" s="9"/>
      <c r="B60" s="9"/>
      <c r="C60" s="9"/>
      <c r="D60" s="9"/>
      <c r="E60" s="9"/>
      <c r="F60" s="9" t="s">
        <v>23</v>
      </c>
      <c r="G60" s="9"/>
      <c r="H60" s="9"/>
    </row>
    <row r="61" spans="1:10" s="39" customFormat="1" ht="51.75">
      <c r="A61" s="9"/>
      <c r="B61" s="9"/>
      <c r="C61" s="98" t="s">
        <v>27</v>
      </c>
      <c r="D61" s="9"/>
      <c r="E61" s="9"/>
      <c r="F61" s="74" t="s">
        <v>166</v>
      </c>
      <c r="G61" s="99">
        <f>+G64</f>
        <v>-8885.7999999999993</v>
      </c>
      <c r="H61" s="99">
        <f>+H64</f>
        <v>-17771.599999999999</v>
      </c>
    </row>
    <row r="62" spans="1:10" s="39" customFormat="1" ht="21.75" customHeight="1">
      <c r="A62" s="9"/>
      <c r="B62" s="9"/>
      <c r="C62" s="9"/>
      <c r="D62" s="9"/>
      <c r="E62" s="9"/>
      <c r="F62" s="9" t="s">
        <v>23</v>
      </c>
      <c r="G62" s="9"/>
      <c r="H62" s="9"/>
    </row>
    <row r="63" spans="1:10" s="226" customFormat="1" ht="33.75" customHeight="1">
      <c r="A63" s="9"/>
      <c r="B63" s="9"/>
      <c r="C63" s="9"/>
      <c r="D63" s="267"/>
      <c r="E63" s="267"/>
      <c r="F63" s="74" t="s">
        <v>168</v>
      </c>
      <c r="G63" s="99">
        <f t="shared" ref="G63:H63" si="7">G64</f>
        <v>-8885.7999999999993</v>
      </c>
      <c r="H63" s="99">
        <f t="shared" si="7"/>
        <v>-17771.599999999999</v>
      </c>
    </row>
    <row r="64" spans="1:10" s="47" customFormat="1" ht="40.5" customHeight="1">
      <c r="A64" s="48"/>
      <c r="B64" s="48"/>
      <c r="C64" s="48"/>
      <c r="D64" s="74">
        <v>1016</v>
      </c>
      <c r="E64" s="75"/>
      <c r="F64" s="48" t="s">
        <v>167</v>
      </c>
      <c r="G64" s="99">
        <f>+G66</f>
        <v>-8885.7999999999993</v>
      </c>
      <c r="H64" s="99">
        <f>+H66</f>
        <v>-17771.599999999999</v>
      </c>
    </row>
    <row r="65" spans="1:8" s="47" customFormat="1" ht="25.5" customHeight="1">
      <c r="A65" s="48"/>
      <c r="B65" s="48"/>
      <c r="C65" s="48"/>
      <c r="D65" s="48"/>
      <c r="E65" s="48"/>
      <c r="F65" s="48" t="s">
        <v>23</v>
      </c>
      <c r="G65" s="50"/>
      <c r="H65" s="50"/>
    </row>
    <row r="66" spans="1:8" s="47" customFormat="1" ht="39.75" customHeight="1">
      <c r="A66" s="48"/>
      <c r="B66" s="48"/>
      <c r="C66" s="48"/>
      <c r="D66" s="48"/>
      <c r="E66" s="48">
        <v>11004</v>
      </c>
      <c r="F66" s="48" t="s">
        <v>161</v>
      </c>
      <c r="G66" s="76">
        <f>+G68</f>
        <v>-8885.7999999999993</v>
      </c>
      <c r="H66" s="76">
        <f>+H68</f>
        <v>-17771.599999999999</v>
      </c>
    </row>
    <row r="67" spans="1:8" s="67" customFormat="1">
      <c r="A67" s="65"/>
      <c r="B67" s="65"/>
      <c r="C67" s="65"/>
      <c r="D67" s="65"/>
      <c r="E67" s="65"/>
      <c r="F67" s="48" t="s">
        <v>24</v>
      </c>
      <c r="G67" s="66"/>
      <c r="H67" s="49"/>
    </row>
    <row r="68" spans="1:8" s="47" customFormat="1" ht="30" customHeight="1">
      <c r="A68" s="48"/>
      <c r="B68" s="48"/>
      <c r="C68" s="48"/>
      <c r="D68" s="48"/>
      <c r="E68" s="48"/>
      <c r="F68" s="69" t="s">
        <v>169</v>
      </c>
      <c r="G68" s="208">
        <f>+G70</f>
        <v>-8885.7999999999993</v>
      </c>
      <c r="H68" s="208">
        <f>+H70</f>
        <v>-17771.599999999999</v>
      </c>
    </row>
    <row r="69" spans="1:8" s="47" customFormat="1" ht="34.5">
      <c r="A69" s="48"/>
      <c r="B69" s="48"/>
      <c r="C69" s="48"/>
      <c r="D69" s="48"/>
      <c r="E69" s="48"/>
      <c r="F69" s="48" t="s">
        <v>25</v>
      </c>
      <c r="G69" s="50"/>
      <c r="H69" s="50"/>
    </row>
    <row r="70" spans="1:8" s="47" customFormat="1">
      <c r="A70" s="48"/>
      <c r="B70" s="48"/>
      <c r="C70" s="48"/>
      <c r="D70" s="48"/>
      <c r="E70" s="48"/>
      <c r="F70" s="48" t="s">
        <v>26</v>
      </c>
      <c r="G70" s="50">
        <f t="shared" ref="G70:H73" si="8">+G71</f>
        <v>-8885.7999999999993</v>
      </c>
      <c r="H70" s="50">
        <f t="shared" si="8"/>
        <v>-17771.599999999999</v>
      </c>
    </row>
    <row r="71" spans="1:8" s="47" customFormat="1">
      <c r="A71" s="48"/>
      <c r="B71" s="48"/>
      <c r="C71" s="48"/>
      <c r="D71" s="48"/>
      <c r="E71" s="48"/>
      <c r="F71" s="48" t="s">
        <v>45</v>
      </c>
      <c r="G71" s="50">
        <f t="shared" si="8"/>
        <v>-8885.7999999999993</v>
      </c>
      <c r="H71" s="50">
        <f t="shared" si="8"/>
        <v>-17771.599999999999</v>
      </c>
    </row>
    <row r="72" spans="1:8" s="47" customFormat="1">
      <c r="A72" s="48"/>
      <c r="B72" s="48"/>
      <c r="C72" s="48"/>
      <c r="D72" s="48"/>
      <c r="E72" s="48"/>
      <c r="F72" s="48" t="s">
        <v>62</v>
      </c>
      <c r="G72" s="50">
        <f t="shared" si="8"/>
        <v>-8885.7999999999993</v>
      </c>
      <c r="H72" s="50">
        <f t="shared" si="8"/>
        <v>-17771.599999999999</v>
      </c>
    </row>
    <row r="73" spans="1:8" ht="34.5">
      <c r="A73" s="54"/>
      <c r="B73" s="54"/>
      <c r="C73" s="54"/>
      <c r="D73" s="54"/>
      <c r="E73" s="54"/>
      <c r="F73" s="48" t="s">
        <v>63</v>
      </c>
      <c r="G73" s="27">
        <f t="shared" si="8"/>
        <v>-8885.7999999999993</v>
      </c>
      <c r="H73" s="27">
        <f t="shared" si="8"/>
        <v>-17771.599999999999</v>
      </c>
    </row>
    <row r="74" spans="1:8" s="47" customFormat="1" ht="42" customHeight="1">
      <c r="A74" s="48"/>
      <c r="B74" s="48"/>
      <c r="C74" s="48"/>
      <c r="D74" s="50"/>
      <c r="E74" s="50"/>
      <c r="F74" s="48" t="s">
        <v>64</v>
      </c>
      <c r="G74" s="50">
        <f>+'1'!D27</f>
        <v>-8885.7999999999993</v>
      </c>
      <c r="H74" s="50">
        <f>+'1'!E27</f>
        <v>-17771.599999999999</v>
      </c>
    </row>
    <row r="75" spans="1:8" s="57" customFormat="1" ht="27.75" customHeight="1">
      <c r="A75" s="114"/>
      <c r="B75" s="114"/>
      <c r="C75" s="114"/>
      <c r="D75" s="114"/>
      <c r="E75" s="114"/>
      <c r="F75" s="116"/>
      <c r="G75" s="115"/>
      <c r="H75" s="115"/>
    </row>
    <row r="76" spans="1:8">
      <c r="A76" s="71"/>
      <c r="B76" s="71"/>
      <c r="C76" s="71"/>
      <c r="D76" s="71"/>
      <c r="E76" s="71"/>
      <c r="F76" s="72"/>
    </row>
    <row r="77" spans="1:8" s="15" customFormat="1">
      <c r="A77" s="259" t="s">
        <v>43</v>
      </c>
      <c r="B77" s="259"/>
      <c r="C77" s="259"/>
      <c r="D77" s="259"/>
      <c r="E77" s="259"/>
      <c r="F77" s="259"/>
    </row>
    <row r="78" spans="1:8" s="15" customFormat="1">
      <c r="A78" s="16" t="s">
        <v>44</v>
      </c>
      <c r="B78" s="16"/>
      <c r="C78" s="16"/>
      <c r="D78" s="16"/>
      <c r="E78" s="16"/>
    </row>
  </sheetData>
  <mergeCells count="9">
    <mergeCell ref="G7:H7"/>
    <mergeCell ref="F2:G2"/>
    <mergeCell ref="F3:G3"/>
    <mergeCell ref="A77:F77"/>
    <mergeCell ref="A7:C7"/>
    <mergeCell ref="D7:E7"/>
    <mergeCell ref="F7:F8"/>
    <mergeCell ref="A5:F5"/>
    <mergeCell ref="D63:E63"/>
  </mergeCells>
  <pageMargins left="0.43307086614173229" right="0.15748031496062992" top="0.39370078740157483" bottom="0.39370078740157483" header="0.27559055118110237" footer="0.15748031496062992"/>
  <pageSetup scale="44" orientation="portrait" horizontalDpi="4294967294" verticalDpi="4294967294" r:id="rId1"/>
  <headerFooter>
    <oddFooter>&amp;C&amp;P</oddFooter>
  </headerFooter>
  <colBreaks count="1" manualBreakCount="1">
    <brk id="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J68"/>
  <sheetViews>
    <sheetView showGridLines="0" topLeftCell="A38" zoomScaleNormal="100" workbookViewId="0">
      <selection activeCell="I54" sqref="I54"/>
    </sheetView>
  </sheetViews>
  <sheetFormatPr defaultRowHeight="17.25"/>
  <cols>
    <col min="1" max="1" width="31.7109375" style="2" customWidth="1"/>
    <col min="2" max="2" width="59.28515625" style="2" customWidth="1"/>
    <col min="3" max="3" width="23.140625" style="2" customWidth="1"/>
    <col min="4" max="4" width="20" style="2" customWidth="1"/>
    <col min="5" max="5" width="14.140625" style="2" customWidth="1"/>
    <col min="6" max="6" width="9.140625" style="2"/>
    <col min="7" max="7" width="9.85546875" style="2" bestFit="1" customWidth="1"/>
    <col min="8" max="247" width="9.140625" style="2"/>
    <col min="248" max="248" width="31.7109375" style="2" customWidth="1"/>
    <col min="249" max="249" width="50.140625" style="2" bestFit="1" customWidth="1"/>
    <col min="250" max="250" width="19.42578125" style="2" bestFit="1" customWidth="1"/>
    <col min="251" max="252" width="16" style="2" bestFit="1" customWidth="1"/>
    <col min="253" max="503" width="9.140625" style="2"/>
    <col min="504" max="504" width="31.7109375" style="2" customWidth="1"/>
    <col min="505" max="505" width="50.140625" style="2" bestFit="1" customWidth="1"/>
    <col min="506" max="506" width="19.42578125" style="2" bestFit="1" customWidth="1"/>
    <col min="507" max="508" width="16" style="2" bestFit="1" customWidth="1"/>
    <col min="509" max="759" width="9.140625" style="2"/>
    <col min="760" max="760" width="31.7109375" style="2" customWidth="1"/>
    <col min="761" max="761" width="50.140625" style="2" bestFit="1" customWidth="1"/>
    <col min="762" max="762" width="19.42578125" style="2" bestFit="1" customWidth="1"/>
    <col min="763" max="764" width="16" style="2" bestFit="1" customWidth="1"/>
    <col min="765" max="1015" width="9.140625" style="2"/>
    <col min="1016" max="1016" width="31.7109375" style="2" customWidth="1"/>
    <col min="1017" max="1017" width="50.140625" style="2" bestFit="1" customWidth="1"/>
    <col min="1018" max="1018" width="19.42578125" style="2" bestFit="1" customWidth="1"/>
    <col min="1019" max="1020" width="16" style="2" bestFit="1" customWidth="1"/>
    <col min="1021" max="1271" width="9.140625" style="2"/>
    <col min="1272" max="1272" width="31.7109375" style="2" customWidth="1"/>
    <col min="1273" max="1273" width="50.140625" style="2" bestFit="1" customWidth="1"/>
    <col min="1274" max="1274" width="19.42578125" style="2" bestFit="1" customWidth="1"/>
    <col min="1275" max="1276" width="16" style="2" bestFit="1" customWidth="1"/>
    <col min="1277" max="1527" width="9.140625" style="2"/>
    <col min="1528" max="1528" width="31.7109375" style="2" customWidth="1"/>
    <col min="1529" max="1529" width="50.140625" style="2" bestFit="1" customWidth="1"/>
    <col min="1530" max="1530" width="19.42578125" style="2" bestFit="1" customWidth="1"/>
    <col min="1531" max="1532" width="16" style="2" bestFit="1" customWidth="1"/>
    <col min="1533" max="1783" width="9.140625" style="2"/>
    <col min="1784" max="1784" width="31.7109375" style="2" customWidth="1"/>
    <col min="1785" max="1785" width="50.140625" style="2" bestFit="1" customWidth="1"/>
    <col min="1786" max="1786" width="19.42578125" style="2" bestFit="1" customWidth="1"/>
    <col min="1787" max="1788" width="16" style="2" bestFit="1" customWidth="1"/>
    <col min="1789" max="2039" width="9.140625" style="2"/>
    <col min="2040" max="2040" width="31.7109375" style="2" customWidth="1"/>
    <col min="2041" max="2041" width="50.140625" style="2" bestFit="1" customWidth="1"/>
    <col min="2042" max="2042" width="19.42578125" style="2" bestFit="1" customWidth="1"/>
    <col min="2043" max="2044" width="16" style="2" bestFit="1" customWidth="1"/>
    <col min="2045" max="2295" width="9.140625" style="2"/>
    <col min="2296" max="2296" width="31.7109375" style="2" customWidth="1"/>
    <col min="2297" max="2297" width="50.140625" style="2" bestFit="1" customWidth="1"/>
    <col min="2298" max="2298" width="19.42578125" style="2" bestFit="1" customWidth="1"/>
    <col min="2299" max="2300" width="16" style="2" bestFit="1" customWidth="1"/>
    <col min="2301" max="2551" width="9.140625" style="2"/>
    <col min="2552" max="2552" width="31.7109375" style="2" customWidth="1"/>
    <col min="2553" max="2553" width="50.140625" style="2" bestFit="1" customWidth="1"/>
    <col min="2554" max="2554" width="19.42578125" style="2" bestFit="1" customWidth="1"/>
    <col min="2555" max="2556" width="16" style="2" bestFit="1" customWidth="1"/>
    <col min="2557" max="2807" width="9.140625" style="2"/>
    <col min="2808" max="2808" width="31.7109375" style="2" customWidth="1"/>
    <col min="2809" max="2809" width="50.140625" style="2" bestFit="1" customWidth="1"/>
    <col min="2810" max="2810" width="19.42578125" style="2" bestFit="1" customWidth="1"/>
    <col min="2811" max="2812" width="16" style="2" bestFit="1" customWidth="1"/>
    <col min="2813" max="3063" width="9.140625" style="2"/>
    <col min="3064" max="3064" width="31.7109375" style="2" customWidth="1"/>
    <col min="3065" max="3065" width="50.140625" style="2" bestFit="1" customWidth="1"/>
    <col min="3066" max="3066" width="19.42578125" style="2" bestFit="1" customWidth="1"/>
    <col min="3067" max="3068" width="16" style="2" bestFit="1" customWidth="1"/>
    <col min="3069" max="3319" width="9.140625" style="2"/>
    <col min="3320" max="3320" width="31.7109375" style="2" customWidth="1"/>
    <col min="3321" max="3321" width="50.140625" style="2" bestFit="1" customWidth="1"/>
    <col min="3322" max="3322" width="19.42578125" style="2" bestFit="1" customWidth="1"/>
    <col min="3323" max="3324" width="16" style="2" bestFit="1" customWidth="1"/>
    <col min="3325" max="3575" width="9.140625" style="2"/>
    <col min="3576" max="3576" width="31.7109375" style="2" customWidth="1"/>
    <col min="3577" max="3577" width="50.140625" style="2" bestFit="1" customWidth="1"/>
    <col min="3578" max="3578" width="19.42578125" style="2" bestFit="1" customWidth="1"/>
    <col min="3579" max="3580" width="16" style="2" bestFit="1" customWidth="1"/>
    <col min="3581" max="3831" width="9.140625" style="2"/>
    <col min="3832" max="3832" width="31.7109375" style="2" customWidth="1"/>
    <col min="3833" max="3833" width="50.140625" style="2" bestFit="1" customWidth="1"/>
    <col min="3834" max="3834" width="19.42578125" style="2" bestFit="1" customWidth="1"/>
    <col min="3835" max="3836" width="16" style="2" bestFit="1" customWidth="1"/>
    <col min="3837" max="4087" width="9.140625" style="2"/>
    <col min="4088" max="4088" width="31.7109375" style="2" customWidth="1"/>
    <col min="4089" max="4089" width="50.140625" style="2" bestFit="1" customWidth="1"/>
    <col min="4090" max="4090" width="19.42578125" style="2" bestFit="1" customWidth="1"/>
    <col min="4091" max="4092" width="16" style="2" bestFit="1" customWidth="1"/>
    <col min="4093" max="4343" width="9.140625" style="2"/>
    <col min="4344" max="4344" width="31.7109375" style="2" customWidth="1"/>
    <col min="4345" max="4345" width="50.140625" style="2" bestFit="1" customWidth="1"/>
    <col min="4346" max="4346" width="19.42578125" style="2" bestFit="1" customWidth="1"/>
    <col min="4347" max="4348" width="16" style="2" bestFit="1" customWidth="1"/>
    <col min="4349" max="4599" width="9.140625" style="2"/>
    <col min="4600" max="4600" width="31.7109375" style="2" customWidth="1"/>
    <col min="4601" max="4601" width="50.140625" style="2" bestFit="1" customWidth="1"/>
    <col min="4602" max="4602" width="19.42578125" style="2" bestFit="1" customWidth="1"/>
    <col min="4603" max="4604" width="16" style="2" bestFit="1" customWidth="1"/>
    <col min="4605" max="4855" width="9.140625" style="2"/>
    <col min="4856" max="4856" width="31.7109375" style="2" customWidth="1"/>
    <col min="4857" max="4857" width="50.140625" style="2" bestFit="1" customWidth="1"/>
    <col min="4858" max="4858" width="19.42578125" style="2" bestFit="1" customWidth="1"/>
    <col min="4859" max="4860" width="16" style="2" bestFit="1" customWidth="1"/>
    <col min="4861" max="5111" width="9.140625" style="2"/>
    <col min="5112" max="5112" width="31.7109375" style="2" customWidth="1"/>
    <col min="5113" max="5113" width="50.140625" style="2" bestFit="1" customWidth="1"/>
    <col min="5114" max="5114" width="19.42578125" style="2" bestFit="1" customWidth="1"/>
    <col min="5115" max="5116" width="16" style="2" bestFit="1" customWidth="1"/>
    <col min="5117" max="5367" width="9.140625" style="2"/>
    <col min="5368" max="5368" width="31.7109375" style="2" customWidth="1"/>
    <col min="5369" max="5369" width="50.140625" style="2" bestFit="1" customWidth="1"/>
    <col min="5370" max="5370" width="19.42578125" style="2" bestFit="1" customWidth="1"/>
    <col min="5371" max="5372" width="16" style="2" bestFit="1" customWidth="1"/>
    <col min="5373" max="5623" width="9.140625" style="2"/>
    <col min="5624" max="5624" width="31.7109375" style="2" customWidth="1"/>
    <col min="5625" max="5625" width="50.140625" style="2" bestFit="1" customWidth="1"/>
    <col min="5626" max="5626" width="19.42578125" style="2" bestFit="1" customWidth="1"/>
    <col min="5627" max="5628" width="16" style="2" bestFit="1" customWidth="1"/>
    <col min="5629" max="5879" width="9.140625" style="2"/>
    <col min="5880" max="5880" width="31.7109375" style="2" customWidth="1"/>
    <col min="5881" max="5881" width="50.140625" style="2" bestFit="1" customWidth="1"/>
    <col min="5882" max="5882" width="19.42578125" style="2" bestFit="1" customWidth="1"/>
    <col min="5883" max="5884" width="16" style="2" bestFit="1" customWidth="1"/>
    <col min="5885" max="6135" width="9.140625" style="2"/>
    <col min="6136" max="6136" width="31.7109375" style="2" customWidth="1"/>
    <col min="6137" max="6137" width="50.140625" style="2" bestFit="1" customWidth="1"/>
    <col min="6138" max="6138" width="19.42578125" style="2" bestFit="1" customWidth="1"/>
    <col min="6139" max="6140" width="16" style="2" bestFit="1" customWidth="1"/>
    <col min="6141" max="6391" width="9.140625" style="2"/>
    <col min="6392" max="6392" width="31.7109375" style="2" customWidth="1"/>
    <col min="6393" max="6393" width="50.140625" style="2" bestFit="1" customWidth="1"/>
    <col min="6394" max="6394" width="19.42578125" style="2" bestFit="1" customWidth="1"/>
    <col min="6395" max="6396" width="16" style="2" bestFit="1" customWidth="1"/>
    <col min="6397" max="6647" width="9.140625" style="2"/>
    <col min="6648" max="6648" width="31.7109375" style="2" customWidth="1"/>
    <col min="6649" max="6649" width="50.140625" style="2" bestFit="1" customWidth="1"/>
    <col min="6650" max="6650" width="19.42578125" style="2" bestFit="1" customWidth="1"/>
    <col min="6651" max="6652" width="16" style="2" bestFit="1" customWidth="1"/>
    <col min="6653" max="6903" width="9.140625" style="2"/>
    <col min="6904" max="6904" width="31.7109375" style="2" customWidth="1"/>
    <col min="6905" max="6905" width="50.140625" style="2" bestFit="1" customWidth="1"/>
    <col min="6906" max="6906" width="19.42578125" style="2" bestFit="1" customWidth="1"/>
    <col min="6907" max="6908" width="16" style="2" bestFit="1" customWidth="1"/>
    <col min="6909" max="7159" width="9.140625" style="2"/>
    <col min="7160" max="7160" width="31.7109375" style="2" customWidth="1"/>
    <col min="7161" max="7161" width="50.140625" style="2" bestFit="1" customWidth="1"/>
    <col min="7162" max="7162" width="19.42578125" style="2" bestFit="1" customWidth="1"/>
    <col min="7163" max="7164" width="16" style="2" bestFit="1" customWidth="1"/>
    <col min="7165" max="7415" width="9.140625" style="2"/>
    <col min="7416" max="7416" width="31.7109375" style="2" customWidth="1"/>
    <col min="7417" max="7417" width="50.140625" style="2" bestFit="1" customWidth="1"/>
    <col min="7418" max="7418" width="19.42578125" style="2" bestFit="1" customWidth="1"/>
    <col min="7419" max="7420" width="16" style="2" bestFit="1" customWidth="1"/>
    <col min="7421" max="7671" width="9.140625" style="2"/>
    <col min="7672" max="7672" width="31.7109375" style="2" customWidth="1"/>
    <col min="7673" max="7673" width="50.140625" style="2" bestFit="1" customWidth="1"/>
    <col min="7674" max="7674" width="19.42578125" style="2" bestFit="1" customWidth="1"/>
    <col min="7675" max="7676" width="16" style="2" bestFit="1" customWidth="1"/>
    <col min="7677" max="7927" width="9.140625" style="2"/>
    <col min="7928" max="7928" width="31.7109375" style="2" customWidth="1"/>
    <col min="7929" max="7929" width="50.140625" style="2" bestFit="1" customWidth="1"/>
    <col min="7930" max="7930" width="19.42578125" style="2" bestFit="1" customWidth="1"/>
    <col min="7931" max="7932" width="16" style="2" bestFit="1" customWidth="1"/>
    <col min="7933" max="8183" width="9.140625" style="2"/>
    <col min="8184" max="8184" width="31.7109375" style="2" customWidth="1"/>
    <col min="8185" max="8185" width="50.140625" style="2" bestFit="1" customWidth="1"/>
    <col min="8186" max="8186" width="19.42578125" style="2" bestFit="1" customWidth="1"/>
    <col min="8187" max="8188" width="16" style="2" bestFit="1" customWidth="1"/>
    <col min="8189" max="8439" width="9.140625" style="2"/>
    <col min="8440" max="8440" width="31.7109375" style="2" customWidth="1"/>
    <col min="8441" max="8441" width="50.140625" style="2" bestFit="1" customWidth="1"/>
    <col min="8442" max="8442" width="19.42578125" style="2" bestFit="1" customWidth="1"/>
    <col min="8443" max="8444" width="16" style="2" bestFit="1" customWidth="1"/>
    <col min="8445" max="8695" width="9.140625" style="2"/>
    <col min="8696" max="8696" width="31.7109375" style="2" customWidth="1"/>
    <col min="8697" max="8697" width="50.140625" style="2" bestFit="1" customWidth="1"/>
    <col min="8698" max="8698" width="19.42578125" style="2" bestFit="1" customWidth="1"/>
    <col min="8699" max="8700" width="16" style="2" bestFit="1" customWidth="1"/>
    <col min="8701" max="8951" width="9.140625" style="2"/>
    <col min="8952" max="8952" width="31.7109375" style="2" customWidth="1"/>
    <col min="8953" max="8953" width="50.140625" style="2" bestFit="1" customWidth="1"/>
    <col min="8954" max="8954" width="19.42578125" style="2" bestFit="1" customWidth="1"/>
    <col min="8955" max="8956" width="16" style="2" bestFit="1" customWidth="1"/>
    <col min="8957" max="9207" width="9.140625" style="2"/>
    <col min="9208" max="9208" width="31.7109375" style="2" customWidth="1"/>
    <col min="9209" max="9209" width="50.140625" style="2" bestFit="1" customWidth="1"/>
    <col min="9210" max="9210" width="19.42578125" style="2" bestFit="1" customWidth="1"/>
    <col min="9211" max="9212" width="16" style="2" bestFit="1" customWidth="1"/>
    <col min="9213" max="9463" width="9.140625" style="2"/>
    <col min="9464" max="9464" width="31.7109375" style="2" customWidth="1"/>
    <col min="9465" max="9465" width="50.140625" style="2" bestFit="1" customWidth="1"/>
    <col min="9466" max="9466" width="19.42578125" style="2" bestFit="1" customWidth="1"/>
    <col min="9467" max="9468" width="16" style="2" bestFit="1" customWidth="1"/>
    <col min="9469" max="9719" width="9.140625" style="2"/>
    <col min="9720" max="9720" width="31.7109375" style="2" customWidth="1"/>
    <col min="9721" max="9721" width="50.140625" style="2" bestFit="1" customWidth="1"/>
    <col min="9722" max="9722" width="19.42578125" style="2" bestFit="1" customWidth="1"/>
    <col min="9723" max="9724" width="16" style="2" bestFit="1" customWidth="1"/>
    <col min="9725" max="9975" width="9.140625" style="2"/>
    <col min="9976" max="9976" width="31.7109375" style="2" customWidth="1"/>
    <col min="9977" max="9977" width="50.140625" style="2" bestFit="1" customWidth="1"/>
    <col min="9978" max="9978" width="19.42578125" style="2" bestFit="1" customWidth="1"/>
    <col min="9979" max="9980" width="16" style="2" bestFit="1" customWidth="1"/>
    <col min="9981" max="10231" width="9.140625" style="2"/>
    <col min="10232" max="10232" width="31.7109375" style="2" customWidth="1"/>
    <col min="10233" max="10233" width="50.140625" style="2" bestFit="1" customWidth="1"/>
    <col min="10234" max="10234" width="19.42578125" style="2" bestFit="1" customWidth="1"/>
    <col min="10235" max="10236" width="16" style="2" bestFit="1" customWidth="1"/>
    <col min="10237" max="10487" width="9.140625" style="2"/>
    <col min="10488" max="10488" width="31.7109375" style="2" customWidth="1"/>
    <col min="10489" max="10489" width="50.140625" style="2" bestFit="1" customWidth="1"/>
    <col min="10490" max="10490" width="19.42578125" style="2" bestFit="1" customWidth="1"/>
    <col min="10491" max="10492" width="16" style="2" bestFit="1" customWidth="1"/>
    <col min="10493" max="10743" width="9.140625" style="2"/>
    <col min="10744" max="10744" width="31.7109375" style="2" customWidth="1"/>
    <col min="10745" max="10745" width="50.140625" style="2" bestFit="1" customWidth="1"/>
    <col min="10746" max="10746" width="19.42578125" style="2" bestFit="1" customWidth="1"/>
    <col min="10747" max="10748" width="16" style="2" bestFit="1" customWidth="1"/>
    <col min="10749" max="10999" width="9.140625" style="2"/>
    <col min="11000" max="11000" width="31.7109375" style="2" customWidth="1"/>
    <col min="11001" max="11001" width="50.140625" style="2" bestFit="1" customWidth="1"/>
    <col min="11002" max="11002" width="19.42578125" style="2" bestFit="1" customWidth="1"/>
    <col min="11003" max="11004" width="16" style="2" bestFit="1" customWidth="1"/>
    <col min="11005" max="11255" width="9.140625" style="2"/>
    <col min="11256" max="11256" width="31.7109375" style="2" customWidth="1"/>
    <col min="11257" max="11257" width="50.140625" style="2" bestFit="1" customWidth="1"/>
    <col min="11258" max="11258" width="19.42578125" style="2" bestFit="1" customWidth="1"/>
    <col min="11259" max="11260" width="16" style="2" bestFit="1" customWidth="1"/>
    <col min="11261" max="11511" width="9.140625" style="2"/>
    <col min="11512" max="11512" width="31.7109375" style="2" customWidth="1"/>
    <col min="11513" max="11513" width="50.140625" style="2" bestFit="1" customWidth="1"/>
    <col min="11514" max="11514" width="19.42578125" style="2" bestFit="1" customWidth="1"/>
    <col min="11515" max="11516" width="16" style="2" bestFit="1" customWidth="1"/>
    <col min="11517" max="11767" width="9.140625" style="2"/>
    <col min="11768" max="11768" width="31.7109375" style="2" customWidth="1"/>
    <col min="11769" max="11769" width="50.140625" style="2" bestFit="1" customWidth="1"/>
    <col min="11770" max="11770" width="19.42578125" style="2" bestFit="1" customWidth="1"/>
    <col min="11771" max="11772" width="16" style="2" bestFit="1" customWidth="1"/>
    <col min="11773" max="12023" width="9.140625" style="2"/>
    <col min="12024" max="12024" width="31.7109375" style="2" customWidth="1"/>
    <col min="12025" max="12025" width="50.140625" style="2" bestFit="1" customWidth="1"/>
    <col min="12026" max="12026" width="19.42578125" style="2" bestFit="1" customWidth="1"/>
    <col min="12027" max="12028" width="16" style="2" bestFit="1" customWidth="1"/>
    <col min="12029" max="12279" width="9.140625" style="2"/>
    <col min="12280" max="12280" width="31.7109375" style="2" customWidth="1"/>
    <col min="12281" max="12281" width="50.140625" style="2" bestFit="1" customWidth="1"/>
    <col min="12282" max="12282" width="19.42578125" style="2" bestFit="1" customWidth="1"/>
    <col min="12283" max="12284" width="16" style="2" bestFit="1" customWidth="1"/>
    <col min="12285" max="12535" width="9.140625" style="2"/>
    <col min="12536" max="12536" width="31.7109375" style="2" customWidth="1"/>
    <col min="12537" max="12537" width="50.140625" style="2" bestFit="1" customWidth="1"/>
    <col min="12538" max="12538" width="19.42578125" style="2" bestFit="1" customWidth="1"/>
    <col min="12539" max="12540" width="16" style="2" bestFit="1" customWidth="1"/>
    <col min="12541" max="12791" width="9.140625" style="2"/>
    <col min="12792" max="12792" width="31.7109375" style="2" customWidth="1"/>
    <col min="12793" max="12793" width="50.140625" style="2" bestFit="1" customWidth="1"/>
    <col min="12794" max="12794" width="19.42578125" style="2" bestFit="1" customWidth="1"/>
    <col min="12795" max="12796" width="16" style="2" bestFit="1" customWidth="1"/>
    <col min="12797" max="13047" width="9.140625" style="2"/>
    <col min="13048" max="13048" width="31.7109375" style="2" customWidth="1"/>
    <col min="13049" max="13049" width="50.140625" style="2" bestFit="1" customWidth="1"/>
    <col min="13050" max="13050" width="19.42578125" style="2" bestFit="1" customWidth="1"/>
    <col min="13051" max="13052" width="16" style="2" bestFit="1" customWidth="1"/>
    <col min="13053" max="13303" width="9.140625" style="2"/>
    <col min="13304" max="13304" width="31.7109375" style="2" customWidth="1"/>
    <col min="13305" max="13305" width="50.140625" style="2" bestFit="1" customWidth="1"/>
    <col min="13306" max="13306" width="19.42578125" style="2" bestFit="1" customWidth="1"/>
    <col min="13307" max="13308" width="16" style="2" bestFit="1" customWidth="1"/>
    <col min="13309" max="13559" width="9.140625" style="2"/>
    <col min="13560" max="13560" width="31.7109375" style="2" customWidth="1"/>
    <col min="13561" max="13561" width="50.140625" style="2" bestFit="1" customWidth="1"/>
    <col min="13562" max="13562" width="19.42578125" style="2" bestFit="1" customWidth="1"/>
    <col min="13563" max="13564" width="16" style="2" bestFit="1" customWidth="1"/>
    <col min="13565" max="13815" width="9.140625" style="2"/>
    <col min="13816" max="13816" width="31.7109375" style="2" customWidth="1"/>
    <col min="13817" max="13817" width="50.140625" style="2" bestFit="1" customWidth="1"/>
    <col min="13818" max="13818" width="19.42578125" style="2" bestFit="1" customWidth="1"/>
    <col min="13819" max="13820" width="16" style="2" bestFit="1" customWidth="1"/>
    <col min="13821" max="14071" width="9.140625" style="2"/>
    <col min="14072" max="14072" width="31.7109375" style="2" customWidth="1"/>
    <col min="14073" max="14073" width="50.140625" style="2" bestFit="1" customWidth="1"/>
    <col min="14074" max="14074" width="19.42578125" style="2" bestFit="1" customWidth="1"/>
    <col min="14075" max="14076" width="16" style="2" bestFit="1" customWidth="1"/>
    <col min="14077" max="14327" width="9.140625" style="2"/>
    <col min="14328" max="14328" width="31.7109375" style="2" customWidth="1"/>
    <col min="14329" max="14329" width="50.140625" style="2" bestFit="1" customWidth="1"/>
    <col min="14330" max="14330" width="19.42578125" style="2" bestFit="1" customWidth="1"/>
    <col min="14331" max="14332" width="16" style="2" bestFit="1" customWidth="1"/>
    <col min="14333" max="14583" width="9.140625" style="2"/>
    <col min="14584" max="14584" width="31.7109375" style="2" customWidth="1"/>
    <col min="14585" max="14585" width="50.140625" style="2" bestFit="1" customWidth="1"/>
    <col min="14586" max="14586" width="19.42578125" style="2" bestFit="1" customWidth="1"/>
    <col min="14587" max="14588" width="16" style="2" bestFit="1" customWidth="1"/>
    <col min="14589" max="14839" width="9.140625" style="2"/>
    <col min="14840" max="14840" width="31.7109375" style="2" customWidth="1"/>
    <col min="14841" max="14841" width="50.140625" style="2" bestFit="1" customWidth="1"/>
    <col min="14842" max="14842" width="19.42578125" style="2" bestFit="1" customWidth="1"/>
    <col min="14843" max="14844" width="16" style="2" bestFit="1" customWidth="1"/>
    <col min="14845" max="15095" width="9.140625" style="2"/>
    <col min="15096" max="15096" width="31.7109375" style="2" customWidth="1"/>
    <col min="15097" max="15097" width="50.140625" style="2" bestFit="1" customWidth="1"/>
    <col min="15098" max="15098" width="19.42578125" style="2" bestFit="1" customWidth="1"/>
    <col min="15099" max="15100" width="16" style="2" bestFit="1" customWidth="1"/>
    <col min="15101" max="15351" width="9.140625" style="2"/>
    <col min="15352" max="15352" width="31.7109375" style="2" customWidth="1"/>
    <col min="15353" max="15353" width="50.140625" style="2" bestFit="1" customWidth="1"/>
    <col min="15354" max="15354" width="19.42578125" style="2" bestFit="1" customWidth="1"/>
    <col min="15355" max="15356" width="16" style="2" bestFit="1" customWidth="1"/>
    <col min="15357" max="15607" width="9.140625" style="2"/>
    <col min="15608" max="15608" width="31.7109375" style="2" customWidth="1"/>
    <col min="15609" max="15609" width="50.140625" style="2" bestFit="1" customWidth="1"/>
    <col min="15610" max="15610" width="19.42578125" style="2" bestFit="1" customWidth="1"/>
    <col min="15611" max="15612" width="16" style="2" bestFit="1" customWidth="1"/>
    <col min="15613" max="15863" width="9.140625" style="2"/>
    <col min="15864" max="15864" width="31.7109375" style="2" customWidth="1"/>
    <col min="15865" max="15865" width="50.140625" style="2" bestFit="1" customWidth="1"/>
    <col min="15866" max="15866" width="19.42578125" style="2" bestFit="1" customWidth="1"/>
    <col min="15867" max="15868" width="16" style="2" bestFit="1" customWidth="1"/>
    <col min="15869" max="16119" width="9.140625" style="2"/>
    <col min="16120" max="16120" width="31.7109375" style="2" customWidth="1"/>
    <col min="16121" max="16121" width="50.140625" style="2" bestFit="1" customWidth="1"/>
    <col min="16122" max="16122" width="19.42578125" style="2" bestFit="1" customWidth="1"/>
    <col min="16123" max="16124" width="16" style="2" bestFit="1" customWidth="1"/>
    <col min="16125" max="16384" width="9.140625" style="2"/>
  </cols>
  <sheetData>
    <row r="1" spans="1:36" s="3" customFormat="1">
      <c r="G1" s="285" t="s">
        <v>55</v>
      </c>
      <c r="H1" s="285"/>
    </row>
    <row r="2" spans="1:36" s="10" customFormat="1">
      <c r="H2" s="38" t="s">
        <v>56</v>
      </c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</row>
    <row r="3" spans="1:36" s="10" customFormat="1" ht="15.75" customHeight="1">
      <c r="G3" s="284" t="s">
        <v>36</v>
      </c>
      <c r="H3" s="284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</row>
    <row r="4" spans="1:36" ht="20.25" customHeight="1"/>
    <row r="5" spans="1:36" s="1" customFormat="1" ht="41.25" customHeight="1">
      <c r="A5" s="279" t="s">
        <v>116</v>
      </c>
      <c r="B5" s="279"/>
      <c r="C5" s="279"/>
      <c r="D5" s="279"/>
      <c r="E5" s="279"/>
    </row>
    <row r="6" spans="1:36" s="137" customFormat="1" ht="4.5" customHeight="1">
      <c r="A6" s="138"/>
      <c r="B6" s="138"/>
      <c r="C6" s="138"/>
      <c r="D6" s="139"/>
    </row>
    <row r="7" spans="1:36" s="137" customFormat="1">
      <c r="A7" s="273" t="s">
        <v>79</v>
      </c>
      <c r="B7" s="273"/>
      <c r="C7" s="153"/>
      <c r="D7" s="140"/>
    </row>
    <row r="8" spans="1:36" s="182" customFormat="1" ht="30" customHeight="1">
      <c r="A8" s="276" t="s">
        <v>98</v>
      </c>
      <c r="B8" s="276"/>
      <c r="C8" s="276"/>
      <c r="D8" s="276"/>
    </row>
    <row r="9" spans="1:36" s="3" customFormat="1" ht="24" customHeight="1">
      <c r="A9" s="119" t="s">
        <v>0</v>
      </c>
      <c r="B9" s="119" t="s">
        <v>1</v>
      </c>
      <c r="C9" s="148"/>
    </row>
    <row r="10" spans="1:36" s="3" customFormat="1" ht="24.75" customHeight="1">
      <c r="A10" s="9">
        <v>1213</v>
      </c>
      <c r="B10" s="141" t="s">
        <v>104</v>
      </c>
      <c r="C10" s="142"/>
      <c r="D10" s="142"/>
      <c r="E10" s="142"/>
      <c r="F10" s="142"/>
      <c r="G10" s="142"/>
    </row>
    <row r="11" spans="1:36" s="3" customFormat="1" ht="11.25" customHeight="1">
      <c r="A11" s="143"/>
      <c r="B11" s="144"/>
      <c r="C11" s="144"/>
    </row>
    <row r="12" spans="1:36" s="3" customFormat="1" ht="21.75" customHeight="1">
      <c r="A12" s="122" t="s">
        <v>2</v>
      </c>
      <c r="B12" s="144"/>
      <c r="C12" s="144"/>
    </row>
    <row r="13" spans="1:36" s="3" customFormat="1" ht="88.5" customHeight="1">
      <c r="A13" s="64" t="s">
        <v>3</v>
      </c>
      <c r="B13" s="68">
        <v>1213</v>
      </c>
      <c r="C13" s="274" t="s">
        <v>59</v>
      </c>
      <c r="D13" s="275"/>
    </row>
    <row r="14" spans="1:36" s="3" customFormat="1">
      <c r="A14" s="123" t="s">
        <v>4</v>
      </c>
      <c r="B14" s="145">
        <v>11006</v>
      </c>
      <c r="C14" s="164" t="s">
        <v>108</v>
      </c>
      <c r="D14" s="63" t="s">
        <v>47</v>
      </c>
    </row>
    <row r="15" spans="1:36" s="3" customFormat="1" ht="33.75" customHeight="1">
      <c r="A15" s="123" t="s">
        <v>5</v>
      </c>
      <c r="B15" s="141" t="s">
        <v>105</v>
      </c>
      <c r="C15" s="154"/>
      <c r="D15" s="124"/>
    </row>
    <row r="16" spans="1:36" s="3" customFormat="1" ht="82.5">
      <c r="A16" s="123" t="s">
        <v>6</v>
      </c>
      <c r="B16" s="121" t="s">
        <v>106</v>
      </c>
      <c r="C16" s="125"/>
      <c r="D16" s="278"/>
    </row>
    <row r="17" spans="1:4" s="3" customFormat="1" ht="21" customHeight="1">
      <c r="A17" s="123" t="s">
        <v>7</v>
      </c>
      <c r="B17" s="126" t="s">
        <v>101</v>
      </c>
      <c r="C17" s="151"/>
      <c r="D17" s="278"/>
    </row>
    <row r="18" spans="1:4" s="3" customFormat="1" ht="36.75" customHeight="1">
      <c r="A18" s="127" t="s">
        <v>102</v>
      </c>
      <c r="B18" s="121" t="s">
        <v>107</v>
      </c>
      <c r="C18" s="125"/>
      <c r="D18" s="278"/>
    </row>
    <row r="19" spans="1:4" s="3" customFormat="1" ht="21.75" customHeight="1">
      <c r="A19" s="64"/>
      <c r="B19" s="64" t="s">
        <v>8</v>
      </c>
      <c r="C19" s="124"/>
      <c r="D19" s="278"/>
    </row>
    <row r="20" spans="1:4" s="3" customFormat="1" ht="22.5" customHeight="1">
      <c r="A20" s="146" t="s">
        <v>9</v>
      </c>
      <c r="B20" s="147"/>
      <c r="C20" s="50">
        <f>+'2'!G16</f>
        <v>-2393.5</v>
      </c>
      <c r="D20" s="50">
        <f>+'2'!H16</f>
        <v>-4790.2</v>
      </c>
    </row>
    <row r="21" spans="1:4" s="229" customFormat="1" ht="37.5" customHeight="1">
      <c r="A21" s="281" t="s">
        <v>176</v>
      </c>
      <c r="B21" s="281"/>
      <c r="C21" s="281"/>
      <c r="D21" s="281"/>
    </row>
    <row r="22" spans="1:4" s="229" customFormat="1" ht="11.25" customHeight="1">
      <c r="A22" s="281"/>
      <c r="B22" s="281"/>
      <c r="C22" s="281"/>
      <c r="D22" s="281"/>
    </row>
    <row r="23" spans="1:4" s="229" customFormat="1" ht="24" customHeight="1">
      <c r="A23" s="281" t="s">
        <v>177</v>
      </c>
      <c r="B23" s="282"/>
      <c r="C23" s="282"/>
      <c r="D23" s="282"/>
    </row>
    <row r="24" spans="1:4" s="229" customFormat="1" ht="26.25" customHeight="1">
      <c r="A24" s="283" t="s">
        <v>178</v>
      </c>
      <c r="B24" s="283"/>
      <c r="C24" s="283"/>
      <c r="D24" s="283"/>
    </row>
    <row r="25" spans="1:4" s="3" customFormat="1" ht="12" customHeight="1"/>
    <row r="26" spans="1:4" s="1" customFormat="1" ht="24.75" customHeight="1">
      <c r="A26" s="179" t="s">
        <v>0</v>
      </c>
      <c r="B26" s="179" t="s">
        <v>1</v>
      </c>
    </row>
    <row r="27" spans="1:4" s="1" customFormat="1" ht="40.5" customHeight="1">
      <c r="A27" s="9" t="s">
        <v>173</v>
      </c>
      <c r="B27" s="141" t="s">
        <v>174</v>
      </c>
    </row>
    <row r="28" spans="1:4" s="1" customFormat="1" ht="19.5" customHeight="1">
      <c r="A28" s="171" t="s">
        <v>2</v>
      </c>
    </row>
    <row r="29" spans="1:4" s="1" customFormat="1" ht="1.5" customHeight="1">
      <c r="A29" s="172"/>
    </row>
    <row r="30" spans="1:4" s="1" customFormat="1" ht="57" customHeight="1">
      <c r="A30" s="170" t="s">
        <v>3</v>
      </c>
      <c r="B30" s="49">
        <v>1016</v>
      </c>
      <c r="C30" s="277" t="s">
        <v>59</v>
      </c>
      <c r="D30" s="277"/>
    </row>
    <row r="31" spans="1:4" s="1" customFormat="1" ht="24" customHeight="1">
      <c r="A31" s="170" t="s">
        <v>4</v>
      </c>
      <c r="B31" s="49">
        <v>11004</v>
      </c>
      <c r="C31" s="63" t="s">
        <v>112</v>
      </c>
      <c r="D31" s="63" t="s">
        <v>47</v>
      </c>
    </row>
    <row r="32" spans="1:4" s="1" customFormat="1" ht="39.75" customHeight="1">
      <c r="A32" s="173" t="s">
        <v>5</v>
      </c>
      <c r="B32" s="51" t="s">
        <v>161</v>
      </c>
      <c r="C32" s="180"/>
      <c r="D32" s="180"/>
    </row>
    <row r="33" spans="1:5" s="1" customFormat="1" ht="61.5" customHeight="1">
      <c r="A33" s="170" t="s">
        <v>6</v>
      </c>
      <c r="B33" s="51" t="s">
        <v>162</v>
      </c>
      <c r="C33" s="180"/>
      <c r="D33" s="180"/>
    </row>
    <row r="34" spans="1:5" s="1" customFormat="1" ht="18.75" customHeight="1">
      <c r="A34" s="173" t="s">
        <v>7</v>
      </c>
      <c r="B34" s="178" t="s">
        <v>175</v>
      </c>
      <c r="C34" s="180"/>
      <c r="D34" s="180"/>
    </row>
    <row r="35" spans="1:5" s="1" customFormat="1" ht="35.25" customHeight="1">
      <c r="A35" s="174" t="s">
        <v>114</v>
      </c>
      <c r="B35" s="178" t="s">
        <v>115</v>
      </c>
      <c r="C35" s="180"/>
      <c r="D35" s="180"/>
    </row>
    <row r="36" spans="1:5" s="1" customFormat="1" ht="16.5" customHeight="1">
      <c r="A36" s="175"/>
      <c r="B36" s="176" t="s">
        <v>8</v>
      </c>
      <c r="C36" s="181"/>
      <c r="D36" s="181"/>
    </row>
    <row r="37" spans="1:5" s="1" customFormat="1" ht="24.75" customHeight="1">
      <c r="A37" s="177" t="s">
        <v>9</v>
      </c>
      <c r="B37" s="178"/>
      <c r="C37" s="50">
        <f>+'2'!G64</f>
        <v>-8885.7999999999993</v>
      </c>
      <c r="D37" s="50">
        <f>+'2'!H64</f>
        <v>-17771.599999999999</v>
      </c>
    </row>
    <row r="38" spans="1:5" s="1" customFormat="1" ht="54.75" customHeight="1">
      <c r="A38" s="279" t="s">
        <v>156</v>
      </c>
      <c r="B38" s="279"/>
      <c r="C38" s="279"/>
      <c r="D38" s="279"/>
      <c r="E38" s="279"/>
    </row>
    <row r="39" spans="1:5" s="3" customFormat="1">
      <c r="A39" s="280" t="s">
        <v>11</v>
      </c>
      <c r="B39" s="280"/>
      <c r="C39" s="280"/>
      <c r="D39" s="280"/>
    </row>
    <row r="40" spans="1:5" s="3" customFormat="1">
      <c r="A40" s="118" t="s">
        <v>98</v>
      </c>
    </row>
    <row r="41" spans="1:5" ht="36" customHeight="1">
      <c r="A41" s="169" t="s">
        <v>0</v>
      </c>
      <c r="B41" s="28" t="s">
        <v>1</v>
      </c>
      <c r="C41" s="157"/>
      <c r="D41" s="157"/>
    </row>
    <row r="42" spans="1:5" ht="23.25" customHeight="1">
      <c r="A42" s="158">
        <v>1090</v>
      </c>
      <c r="B42" s="29" t="s">
        <v>10</v>
      </c>
      <c r="C42" s="157"/>
      <c r="D42" s="157"/>
    </row>
    <row r="43" spans="1:5" ht="30.75" customHeight="1">
      <c r="A43" s="30" t="s">
        <v>2</v>
      </c>
      <c r="B43" s="159"/>
      <c r="C43" s="160"/>
      <c r="D43" s="160"/>
      <c r="E43" s="161"/>
    </row>
    <row r="44" spans="1:5" ht="51" customHeight="1">
      <c r="A44" s="162" t="s">
        <v>3</v>
      </c>
      <c r="B44" s="233">
        <v>1090</v>
      </c>
      <c r="C44" s="268" t="s">
        <v>150</v>
      </c>
      <c r="D44" s="268"/>
    </row>
    <row r="45" spans="1:5" ht="42" customHeight="1">
      <c r="A45" s="163" t="s">
        <v>4</v>
      </c>
      <c r="B45" s="234">
        <v>11001</v>
      </c>
      <c r="C45" s="164" t="s">
        <v>108</v>
      </c>
      <c r="D45" s="164" t="s">
        <v>71</v>
      </c>
    </row>
    <row r="46" spans="1:5" ht="24.75" customHeight="1">
      <c r="A46" s="162" t="s">
        <v>5</v>
      </c>
      <c r="B46" s="155" t="s">
        <v>109</v>
      </c>
      <c r="C46" s="269"/>
      <c r="D46" s="269"/>
    </row>
    <row r="47" spans="1:5" ht="35.25" customHeight="1">
      <c r="A47" s="162" t="s">
        <v>6</v>
      </c>
      <c r="B47" s="165" t="s">
        <v>110</v>
      </c>
      <c r="C47" s="270"/>
      <c r="D47" s="270"/>
    </row>
    <row r="48" spans="1:5">
      <c r="A48" s="162" t="s">
        <v>7</v>
      </c>
      <c r="B48" s="23" t="s">
        <v>111</v>
      </c>
      <c r="C48" s="270"/>
      <c r="D48" s="270"/>
    </row>
    <row r="49" spans="1:4" ht="33" customHeight="1">
      <c r="A49" s="166" t="s">
        <v>28</v>
      </c>
      <c r="B49" s="155" t="s">
        <v>75</v>
      </c>
      <c r="C49" s="270"/>
      <c r="D49" s="270"/>
    </row>
    <row r="50" spans="1:4" ht="15.75" customHeight="1">
      <c r="A50" s="167" t="s">
        <v>8</v>
      </c>
      <c r="B50" s="168"/>
      <c r="C50" s="270"/>
      <c r="D50" s="270"/>
    </row>
    <row r="51" spans="1:4" ht="22.5" customHeight="1">
      <c r="A51" s="271" t="s">
        <v>9</v>
      </c>
      <c r="B51" s="272"/>
      <c r="C51" s="214">
        <v>7600</v>
      </c>
      <c r="D51" s="214">
        <v>15200</v>
      </c>
    </row>
    <row r="52" spans="1:4" s="3" customFormat="1">
      <c r="A52" s="118"/>
    </row>
    <row r="53" spans="1:4" s="3" customFormat="1" ht="24" customHeight="1">
      <c r="A53" s="119" t="s">
        <v>0</v>
      </c>
      <c r="B53" s="119" t="s">
        <v>1</v>
      </c>
      <c r="C53" s="148"/>
    </row>
    <row r="54" spans="1:4" s="3" customFormat="1" ht="52.5" customHeight="1">
      <c r="A54" s="120">
        <v>1112</v>
      </c>
      <c r="B54" s="121" t="s">
        <v>99</v>
      </c>
      <c r="C54" s="149"/>
    </row>
    <row r="55" spans="1:4" s="3" customFormat="1">
      <c r="A55" s="122" t="s">
        <v>2</v>
      </c>
    </row>
    <row r="56" spans="1:4" s="3" customFormat="1" ht="54" customHeight="1">
      <c r="A56" s="64" t="s">
        <v>3</v>
      </c>
      <c r="B56" s="68">
        <v>1112</v>
      </c>
      <c r="C56" s="274" t="s">
        <v>42</v>
      </c>
      <c r="D56" s="275"/>
    </row>
    <row r="57" spans="1:4" s="3" customFormat="1">
      <c r="A57" s="123" t="s">
        <v>4</v>
      </c>
      <c r="B57" s="145">
        <v>11001</v>
      </c>
      <c r="C57" s="63" t="s">
        <v>112</v>
      </c>
      <c r="D57" s="63" t="s">
        <v>47</v>
      </c>
    </row>
    <row r="58" spans="1:4" s="3" customFormat="1" ht="69" customHeight="1">
      <c r="A58" s="123" t="s">
        <v>5</v>
      </c>
      <c r="B58" s="121" t="s">
        <v>100</v>
      </c>
      <c r="C58" s="150"/>
      <c r="D58" s="124"/>
    </row>
    <row r="59" spans="1:4" s="3" customFormat="1" ht="66">
      <c r="A59" s="123" t="s">
        <v>6</v>
      </c>
      <c r="B59" s="121" t="s">
        <v>100</v>
      </c>
      <c r="C59" s="125"/>
      <c r="D59" s="124"/>
    </row>
    <row r="60" spans="1:4" s="3" customFormat="1" ht="21" customHeight="1">
      <c r="A60" s="123" t="s">
        <v>7</v>
      </c>
      <c r="B60" s="126" t="s">
        <v>101</v>
      </c>
      <c r="C60" s="151"/>
      <c r="D60" s="124"/>
    </row>
    <row r="61" spans="1:4" s="3" customFormat="1" ht="30.75" customHeight="1">
      <c r="A61" s="127" t="s">
        <v>102</v>
      </c>
      <c r="B61" s="121" t="s">
        <v>103</v>
      </c>
      <c r="C61" s="125"/>
      <c r="D61" s="124"/>
    </row>
    <row r="62" spans="1:4" s="3" customFormat="1" ht="21.75" customHeight="1">
      <c r="A62" s="128"/>
      <c r="B62" s="129" t="s">
        <v>8</v>
      </c>
      <c r="C62" s="214"/>
      <c r="D62" s="130"/>
    </row>
    <row r="63" spans="1:4" s="133" customFormat="1" ht="23.25" customHeight="1">
      <c r="A63" s="131" t="s">
        <v>9</v>
      </c>
      <c r="B63" s="132"/>
      <c r="C63" s="214">
        <f>+'2'!G46</f>
        <v>3679.3</v>
      </c>
      <c r="D63" s="214">
        <f>+'2'!H46</f>
        <v>7361.8</v>
      </c>
    </row>
    <row r="64" spans="1:4" s="133" customFormat="1" ht="21.75" customHeight="1">
      <c r="A64" s="134"/>
      <c r="B64" s="135"/>
      <c r="C64" s="135"/>
      <c r="D64" s="136"/>
    </row>
    <row r="65" spans="1:7" ht="21.75" customHeight="1">
      <c r="A65" s="33"/>
      <c r="B65" s="33"/>
      <c r="C65" s="33"/>
    </row>
    <row r="67" spans="1:7" s="15" customFormat="1">
      <c r="A67" s="259" t="s">
        <v>43</v>
      </c>
      <c r="B67" s="259"/>
      <c r="C67" s="92"/>
      <c r="E67" s="22"/>
      <c r="G67" s="22"/>
    </row>
    <row r="68" spans="1:7" s="15" customFormat="1">
      <c r="A68" s="16" t="s">
        <v>44</v>
      </c>
      <c r="B68" s="16"/>
      <c r="C68" s="16"/>
    </row>
  </sheetData>
  <mergeCells count="19">
    <mergeCell ref="G3:H3"/>
    <mergeCell ref="G1:H1"/>
    <mergeCell ref="A5:E5"/>
    <mergeCell ref="A7:B7"/>
    <mergeCell ref="C56:D56"/>
    <mergeCell ref="A8:D8"/>
    <mergeCell ref="C30:D30"/>
    <mergeCell ref="C13:D13"/>
    <mergeCell ref="D16:D19"/>
    <mergeCell ref="A38:E38"/>
    <mergeCell ref="A39:D39"/>
    <mergeCell ref="A21:D22"/>
    <mergeCell ref="A23:D23"/>
    <mergeCell ref="A24:D24"/>
    <mergeCell ref="C44:D44"/>
    <mergeCell ref="C46:C50"/>
    <mergeCell ref="D46:D50"/>
    <mergeCell ref="A51:B51"/>
    <mergeCell ref="A67:B67"/>
  </mergeCells>
  <printOptions horizontalCentered="1"/>
  <pageMargins left="0.11811023622047245" right="0.11811023622047245" top="0.15748031496062992" bottom="0.15748031496062992" header="0.11811023622047245" footer="0.11811023622047245"/>
  <pageSetup paperSize="9" scale="70" orientation="portrait" r:id="rId1"/>
  <rowBreaks count="1" manualBreakCount="1">
    <brk id="68" max="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G63"/>
  <sheetViews>
    <sheetView tabSelected="1" topLeftCell="A51" zoomScaleNormal="100" workbookViewId="0">
      <selection activeCell="C47" sqref="C47:D47"/>
    </sheetView>
  </sheetViews>
  <sheetFormatPr defaultRowHeight="17.25"/>
  <cols>
    <col min="1" max="1" width="39.85546875" style="1" customWidth="1"/>
    <col min="2" max="2" width="64.5703125" style="1" customWidth="1"/>
    <col min="3" max="3" width="15.140625" style="1" customWidth="1"/>
    <col min="4" max="4" width="15.7109375" style="1" customWidth="1"/>
    <col min="5" max="16384" width="9.140625" style="1"/>
  </cols>
  <sheetData>
    <row r="1" spans="1:7" s="2" customFormat="1" ht="57" customHeight="1">
      <c r="C1" s="286" t="s">
        <v>61</v>
      </c>
      <c r="D1" s="286"/>
      <c r="E1" s="286"/>
    </row>
    <row r="2" spans="1:7" ht="42" customHeight="1">
      <c r="A2" s="279" t="s">
        <v>170</v>
      </c>
      <c r="B2" s="279"/>
      <c r="C2" s="279"/>
      <c r="D2" s="279"/>
      <c r="E2" s="279"/>
    </row>
    <row r="3" spans="1:7" s="137" customFormat="1">
      <c r="A3" s="273" t="s">
        <v>79</v>
      </c>
      <c r="B3" s="273"/>
      <c r="C3" s="153"/>
      <c r="D3" s="140"/>
    </row>
    <row r="4" spans="1:7" s="182" customFormat="1" ht="30" customHeight="1">
      <c r="A4" s="276" t="s">
        <v>117</v>
      </c>
      <c r="B4" s="276"/>
      <c r="C4" s="276"/>
      <c r="D4" s="276"/>
    </row>
    <row r="5" spans="1:7" s="3" customFormat="1" ht="24" customHeight="1">
      <c r="A5" s="119" t="s">
        <v>0</v>
      </c>
      <c r="B5" s="119" t="s">
        <v>1</v>
      </c>
      <c r="C5" s="148"/>
    </row>
    <row r="6" spans="1:7" s="3" customFormat="1" ht="22.5" customHeight="1">
      <c r="A6" s="9">
        <v>1213</v>
      </c>
      <c r="B6" s="141" t="s">
        <v>104</v>
      </c>
      <c r="C6" s="142"/>
      <c r="D6" s="142"/>
      <c r="E6" s="142"/>
      <c r="F6" s="142"/>
      <c r="G6" s="142"/>
    </row>
    <row r="7" spans="1:7" s="3" customFormat="1" ht="21.75" customHeight="1">
      <c r="A7" s="122" t="s">
        <v>2</v>
      </c>
      <c r="B7" s="144"/>
      <c r="C7" s="144"/>
    </row>
    <row r="8" spans="1:7" s="3" customFormat="1" ht="78.75" customHeight="1">
      <c r="A8" s="64" t="s">
        <v>3</v>
      </c>
      <c r="B8" s="68">
        <v>1213</v>
      </c>
      <c r="C8" s="274" t="s">
        <v>59</v>
      </c>
      <c r="D8" s="275"/>
    </row>
    <row r="9" spans="1:7" s="3" customFormat="1">
      <c r="A9" s="123" t="s">
        <v>4</v>
      </c>
      <c r="B9" s="145">
        <v>11006</v>
      </c>
      <c r="C9" s="164" t="s">
        <v>108</v>
      </c>
      <c r="D9" s="63" t="s">
        <v>47</v>
      </c>
    </row>
    <row r="10" spans="1:7" s="3" customFormat="1" ht="69" customHeight="1">
      <c r="A10" s="123" t="s">
        <v>5</v>
      </c>
      <c r="B10" s="141" t="s">
        <v>105</v>
      </c>
      <c r="C10" s="154"/>
      <c r="D10" s="124"/>
    </row>
    <row r="11" spans="1:7" s="3" customFormat="1" ht="82.5">
      <c r="A11" s="123" t="s">
        <v>6</v>
      </c>
      <c r="B11" s="121" t="s">
        <v>106</v>
      </c>
      <c r="C11" s="125"/>
      <c r="D11" s="278"/>
    </row>
    <row r="12" spans="1:7" s="3" customFormat="1" ht="21" customHeight="1">
      <c r="A12" s="123" t="s">
        <v>7</v>
      </c>
      <c r="B12" s="126" t="s">
        <v>101</v>
      </c>
      <c r="C12" s="151"/>
      <c r="D12" s="278"/>
    </row>
    <row r="13" spans="1:7" s="3" customFormat="1" ht="36.75" customHeight="1">
      <c r="A13" s="127" t="s">
        <v>102</v>
      </c>
      <c r="B13" s="121" t="s">
        <v>107</v>
      </c>
      <c r="C13" s="125"/>
      <c r="D13" s="278"/>
    </row>
    <row r="14" spans="1:7" s="3" customFormat="1" ht="21.75" customHeight="1">
      <c r="A14" s="64"/>
      <c r="B14" s="64" t="s">
        <v>8</v>
      </c>
      <c r="C14" s="124"/>
      <c r="D14" s="278"/>
    </row>
    <row r="15" spans="1:7" s="3" customFormat="1" ht="30" customHeight="1">
      <c r="A15" s="146" t="s">
        <v>9</v>
      </c>
      <c r="B15" s="147"/>
      <c r="C15" s="215">
        <f>+'3'!C20</f>
        <v>-2393.5</v>
      </c>
      <c r="D15" s="215">
        <f>+'3'!D20</f>
        <v>-4790.2</v>
      </c>
    </row>
    <row r="16" spans="1:7" s="231" customFormat="1" ht="45" customHeight="1">
      <c r="A16" s="287" t="s">
        <v>179</v>
      </c>
      <c r="B16" s="287"/>
      <c r="C16" s="287"/>
      <c r="D16" s="287"/>
      <c r="E16" s="230"/>
      <c r="F16" s="230"/>
    </row>
    <row r="17" spans="1:6" s="231" customFormat="1" ht="11.25" customHeight="1">
      <c r="B17" s="232"/>
      <c r="C17" s="232"/>
      <c r="D17" s="232"/>
    </row>
    <row r="18" spans="1:6" s="231" customFormat="1" ht="24" customHeight="1">
      <c r="A18" s="288" t="s">
        <v>169</v>
      </c>
      <c r="B18" s="288"/>
      <c r="C18" s="288"/>
      <c r="D18" s="288"/>
      <c r="E18" s="288"/>
      <c r="F18" s="288"/>
    </row>
    <row r="19" spans="1:6" s="231" customFormat="1" ht="14.25" customHeight="1">
      <c r="A19" s="289" t="s">
        <v>180</v>
      </c>
      <c r="B19" s="289"/>
      <c r="C19" s="289"/>
      <c r="D19" s="289"/>
      <c r="E19" s="289"/>
      <c r="F19" s="289"/>
    </row>
    <row r="20" spans="1:6" s="3" customFormat="1" ht="12" customHeight="1"/>
    <row r="21" spans="1:6" ht="24.75" customHeight="1">
      <c r="A21" s="179" t="s">
        <v>0</v>
      </c>
      <c r="B21" s="179" t="s">
        <v>1</v>
      </c>
    </row>
    <row r="22" spans="1:6" ht="39.75" customHeight="1">
      <c r="A22" s="49">
        <v>1016</v>
      </c>
      <c r="B22" s="235" t="s">
        <v>174</v>
      </c>
    </row>
    <row r="23" spans="1:6" ht="19.5" customHeight="1">
      <c r="A23" s="171" t="s">
        <v>2</v>
      </c>
    </row>
    <row r="24" spans="1:6" ht="1.5" customHeight="1">
      <c r="A24" s="172"/>
    </row>
    <row r="25" spans="1:6" ht="72.75" customHeight="1">
      <c r="A25" s="170" t="s">
        <v>3</v>
      </c>
      <c r="B25" s="49">
        <v>1016</v>
      </c>
      <c r="C25" s="277" t="s">
        <v>59</v>
      </c>
      <c r="D25" s="277"/>
    </row>
    <row r="26" spans="1:6" ht="24" customHeight="1">
      <c r="A26" s="170" t="s">
        <v>4</v>
      </c>
      <c r="B26" s="49">
        <v>11004</v>
      </c>
      <c r="C26" s="63" t="s">
        <v>112</v>
      </c>
      <c r="D26" s="63" t="s">
        <v>47</v>
      </c>
    </row>
    <row r="27" spans="1:6" ht="61.5" customHeight="1">
      <c r="A27" s="173" t="s">
        <v>5</v>
      </c>
      <c r="B27" s="51" t="s">
        <v>161</v>
      </c>
      <c r="C27" s="180"/>
      <c r="D27" s="180"/>
    </row>
    <row r="28" spans="1:6" ht="67.5" customHeight="1">
      <c r="A28" s="170" t="s">
        <v>6</v>
      </c>
      <c r="B28" s="51" t="s">
        <v>162</v>
      </c>
      <c r="C28" s="180"/>
      <c r="D28" s="180"/>
    </row>
    <row r="29" spans="1:6" ht="18.75" customHeight="1">
      <c r="A29" s="173" t="s">
        <v>7</v>
      </c>
      <c r="B29" s="178" t="s">
        <v>175</v>
      </c>
      <c r="C29" s="180"/>
      <c r="D29" s="180"/>
    </row>
    <row r="30" spans="1:6" ht="35.25" customHeight="1">
      <c r="A30" s="174" t="s">
        <v>114</v>
      </c>
      <c r="B30" s="178" t="s">
        <v>115</v>
      </c>
      <c r="C30" s="180"/>
      <c r="D30" s="180"/>
    </row>
    <row r="31" spans="1:6" ht="16.5" customHeight="1">
      <c r="A31" s="175"/>
      <c r="B31" s="176" t="s">
        <v>8</v>
      </c>
      <c r="C31" s="181"/>
      <c r="D31" s="181"/>
    </row>
    <row r="32" spans="1:6" ht="24.75" customHeight="1">
      <c r="A32" s="177" t="s">
        <v>9</v>
      </c>
      <c r="B32" s="178"/>
      <c r="C32" s="50">
        <f>+'3'!C37</f>
        <v>-8885.7999999999993</v>
      </c>
      <c r="D32" s="50">
        <f>+'3'!D37</f>
        <v>-17771.599999999999</v>
      </c>
    </row>
    <row r="33" spans="1:5" ht="54.75" customHeight="1">
      <c r="A33" s="279" t="s">
        <v>181</v>
      </c>
      <c r="B33" s="279"/>
      <c r="C33" s="279"/>
      <c r="D33" s="279"/>
      <c r="E33" s="279"/>
    </row>
    <row r="34" spans="1:5" s="3" customFormat="1" ht="22.5" customHeight="1">
      <c r="A34" s="280" t="s">
        <v>11</v>
      </c>
      <c r="B34" s="280"/>
      <c r="C34" s="280"/>
      <c r="D34" s="280"/>
    </row>
    <row r="35" spans="1:5" s="3" customFormat="1">
      <c r="A35" s="118" t="s">
        <v>117</v>
      </c>
    </row>
    <row r="36" spans="1:5" s="3" customFormat="1">
      <c r="A36" s="118"/>
    </row>
    <row r="37" spans="1:5" s="2" customFormat="1" ht="30.75" customHeight="1">
      <c r="A37" s="169" t="s">
        <v>0</v>
      </c>
      <c r="B37" s="28" t="s">
        <v>1</v>
      </c>
      <c r="C37" s="157"/>
      <c r="D37" s="157"/>
    </row>
    <row r="38" spans="1:5" s="2" customFormat="1" ht="21.75" customHeight="1">
      <c r="A38" s="218">
        <v>1090</v>
      </c>
      <c r="B38" s="29" t="s">
        <v>10</v>
      </c>
      <c r="C38" s="157"/>
      <c r="D38" s="157"/>
    </row>
    <row r="39" spans="1:5" s="2" customFormat="1" ht="25.5" customHeight="1">
      <c r="A39" s="30" t="s">
        <v>2</v>
      </c>
      <c r="B39" s="159"/>
      <c r="C39" s="160"/>
      <c r="D39" s="160"/>
      <c r="E39" s="161"/>
    </row>
    <row r="40" spans="1:5" s="2" customFormat="1" ht="66" customHeight="1">
      <c r="A40" s="162" t="s">
        <v>3</v>
      </c>
      <c r="B40" s="233">
        <v>1090</v>
      </c>
      <c r="C40" s="268" t="s">
        <v>150</v>
      </c>
      <c r="D40" s="268"/>
    </row>
    <row r="41" spans="1:5" s="2" customFormat="1" ht="24" customHeight="1">
      <c r="A41" s="163" t="s">
        <v>4</v>
      </c>
      <c r="B41" s="234">
        <v>11001</v>
      </c>
      <c r="C41" s="164" t="s">
        <v>108</v>
      </c>
      <c r="D41" s="164" t="s">
        <v>71</v>
      </c>
    </row>
    <row r="42" spans="1:5" s="2" customFormat="1" ht="36.75" customHeight="1">
      <c r="A42" s="162" t="s">
        <v>5</v>
      </c>
      <c r="B42" s="155" t="s">
        <v>109</v>
      </c>
      <c r="C42" s="269"/>
      <c r="D42" s="269"/>
    </row>
    <row r="43" spans="1:5" s="2" customFormat="1" ht="35.25" customHeight="1">
      <c r="A43" s="162" t="s">
        <v>6</v>
      </c>
      <c r="B43" s="165" t="s">
        <v>110</v>
      </c>
      <c r="C43" s="270"/>
      <c r="D43" s="270"/>
    </row>
    <row r="44" spans="1:5" s="2" customFormat="1">
      <c r="A44" s="162" t="s">
        <v>7</v>
      </c>
      <c r="B44" s="23" t="s">
        <v>111</v>
      </c>
      <c r="C44" s="270"/>
      <c r="D44" s="270"/>
    </row>
    <row r="45" spans="1:5" s="2" customFormat="1" ht="33" customHeight="1">
      <c r="A45" s="166" t="s">
        <v>28</v>
      </c>
      <c r="B45" s="155" t="s">
        <v>75</v>
      </c>
      <c r="C45" s="270"/>
      <c r="D45" s="270"/>
    </row>
    <row r="46" spans="1:5" s="2" customFormat="1" ht="15.75" customHeight="1">
      <c r="A46" s="167" t="s">
        <v>8</v>
      </c>
      <c r="B46" s="168"/>
      <c r="C46" s="270"/>
      <c r="D46" s="270"/>
    </row>
    <row r="47" spans="1:5" s="2" customFormat="1" ht="26.25" customHeight="1">
      <c r="A47" s="271" t="s">
        <v>9</v>
      </c>
      <c r="B47" s="272"/>
      <c r="C47" s="214">
        <f>+'3'!C51</f>
        <v>7600</v>
      </c>
      <c r="D47" s="214">
        <f>+'3'!D51</f>
        <v>15200</v>
      </c>
    </row>
    <row r="48" spans="1:5" s="3" customFormat="1" ht="24" customHeight="1">
      <c r="A48" s="119" t="s">
        <v>0</v>
      </c>
      <c r="B48" s="119" t="s">
        <v>1</v>
      </c>
      <c r="C48" s="148"/>
    </row>
    <row r="49" spans="1:5" s="3" customFormat="1" ht="52.5" customHeight="1">
      <c r="A49" s="120">
        <v>1112</v>
      </c>
      <c r="B49" s="121" t="s">
        <v>99</v>
      </c>
      <c r="C49" s="149"/>
    </row>
    <row r="50" spans="1:5" s="3" customFormat="1">
      <c r="A50" s="122" t="s">
        <v>2</v>
      </c>
    </row>
    <row r="51" spans="1:5" s="3" customFormat="1" ht="96.75" customHeight="1">
      <c r="A51" s="64" t="s">
        <v>3</v>
      </c>
      <c r="B51" s="68">
        <v>1112</v>
      </c>
      <c r="C51" s="274" t="s">
        <v>42</v>
      </c>
      <c r="D51" s="275"/>
    </row>
    <row r="52" spans="1:5" s="3" customFormat="1">
      <c r="A52" s="123" t="s">
        <v>4</v>
      </c>
      <c r="B52" s="145">
        <v>11001</v>
      </c>
      <c r="C52" s="63" t="s">
        <v>112</v>
      </c>
      <c r="D52" s="63" t="s">
        <v>47</v>
      </c>
    </row>
    <row r="53" spans="1:5" s="3" customFormat="1" ht="47.25" customHeight="1">
      <c r="A53" s="123" t="s">
        <v>5</v>
      </c>
      <c r="B53" s="121" t="s">
        <v>100</v>
      </c>
      <c r="C53" s="150"/>
      <c r="D53" s="124"/>
    </row>
    <row r="54" spans="1:5" s="3" customFormat="1" ht="66">
      <c r="A54" s="123" t="s">
        <v>6</v>
      </c>
      <c r="B54" s="121" t="s">
        <v>100</v>
      </c>
      <c r="C54" s="125"/>
      <c r="D54" s="124"/>
    </row>
    <row r="55" spans="1:5" s="3" customFormat="1" ht="21" customHeight="1">
      <c r="A55" s="123" t="s">
        <v>7</v>
      </c>
      <c r="B55" s="126" t="s">
        <v>101</v>
      </c>
      <c r="C55" s="151"/>
      <c r="D55" s="124"/>
    </row>
    <row r="56" spans="1:5" s="3" customFormat="1" ht="20.25" customHeight="1">
      <c r="A56" s="127" t="s">
        <v>102</v>
      </c>
      <c r="B56" s="121" t="s">
        <v>103</v>
      </c>
      <c r="C56" s="125"/>
      <c r="D56" s="124"/>
    </row>
    <row r="57" spans="1:5" s="3" customFormat="1" ht="21.75" customHeight="1">
      <c r="A57" s="128"/>
      <c r="B57" s="129" t="s">
        <v>8</v>
      </c>
      <c r="C57" s="152"/>
      <c r="D57" s="130"/>
    </row>
    <row r="58" spans="1:5" s="133" customFormat="1" ht="23.25" customHeight="1">
      <c r="A58" s="131" t="s">
        <v>9</v>
      </c>
      <c r="B58" s="132"/>
      <c r="C58" s="214">
        <f>+'3'!C63</f>
        <v>3679.3</v>
      </c>
      <c r="D58" s="214">
        <f>+'3'!D63</f>
        <v>7361.8</v>
      </c>
    </row>
    <row r="59" spans="1:5" s="133" customFormat="1" ht="19.5" customHeight="1">
      <c r="A59" s="134"/>
      <c r="B59" s="135"/>
      <c r="C59" s="135"/>
      <c r="D59" s="136"/>
    </row>
    <row r="61" spans="1:5" s="15" customFormat="1">
      <c r="A61" s="259"/>
      <c r="B61" s="259"/>
      <c r="C61" s="259"/>
      <c r="D61" s="259"/>
      <c r="E61" s="259"/>
    </row>
    <row r="62" spans="1:5" s="15" customFormat="1">
      <c r="A62" s="259" t="s">
        <v>43</v>
      </c>
      <c r="B62" s="259"/>
      <c r="D62" s="22"/>
    </row>
    <row r="63" spans="1:5" s="15" customFormat="1">
      <c r="A63" s="16" t="s">
        <v>44</v>
      </c>
      <c r="B63" s="16"/>
    </row>
  </sheetData>
  <mergeCells count="19">
    <mergeCell ref="A34:D34"/>
    <mergeCell ref="A62:B62"/>
    <mergeCell ref="A61:E61"/>
    <mergeCell ref="D11:D14"/>
    <mergeCell ref="C25:D25"/>
    <mergeCell ref="C40:D40"/>
    <mergeCell ref="C42:C46"/>
    <mergeCell ref="D42:D46"/>
    <mergeCell ref="A47:B47"/>
    <mergeCell ref="C51:D51"/>
    <mergeCell ref="A16:D16"/>
    <mergeCell ref="A18:F18"/>
    <mergeCell ref="A19:F19"/>
    <mergeCell ref="C1:E1"/>
    <mergeCell ref="A33:E33"/>
    <mergeCell ref="A2:E2"/>
    <mergeCell ref="A3:B3"/>
    <mergeCell ref="A4:D4"/>
    <mergeCell ref="C8:D8"/>
  </mergeCells>
  <pageMargins left="0.19685039370078741" right="0.19685039370078741" top="0.19685039370078741" bottom="0.19685039370078741" header="0.19685039370078741" footer="0.19685039370078741"/>
  <pageSetup paperSize="9" scale="46" orientation="portrait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opLeftCell="C6" zoomScaleNormal="100" workbookViewId="0">
      <selection activeCell="G8" sqref="G8"/>
    </sheetView>
  </sheetViews>
  <sheetFormatPr defaultRowHeight="15.75"/>
  <cols>
    <col min="1" max="1" width="6.85546875" style="91" customWidth="1"/>
    <col min="2" max="2" width="12.42578125" style="91" customWidth="1"/>
    <col min="3" max="3" width="9" style="91" customWidth="1"/>
    <col min="4" max="4" width="7.140625" style="91" customWidth="1"/>
    <col min="5" max="5" width="41.42578125" style="91" customWidth="1"/>
    <col min="6" max="6" width="49.28515625" style="91" customWidth="1"/>
    <col min="7" max="7" width="22.42578125" style="91" customWidth="1"/>
    <col min="8" max="8" width="14.5703125" style="91" customWidth="1"/>
    <col min="9" max="16384" width="9.140625" style="91"/>
  </cols>
  <sheetData>
    <row r="1" spans="1:8" s="81" customFormat="1" ht="16.5" customHeight="1">
      <c r="A1" s="80"/>
      <c r="B1" s="80"/>
      <c r="C1" s="80"/>
      <c r="H1" s="82" t="s">
        <v>151</v>
      </c>
    </row>
    <row r="2" spans="1:8" s="44" customFormat="1" ht="17.25">
      <c r="D2" s="290"/>
      <c r="E2" s="290"/>
      <c r="F2" s="290" t="s">
        <v>60</v>
      </c>
      <c r="G2" s="290"/>
      <c r="H2" s="290"/>
    </row>
    <row r="3" spans="1:8" s="44" customFormat="1" ht="17.25">
      <c r="D3" s="290"/>
      <c r="E3" s="290"/>
      <c r="F3" s="290" t="s">
        <v>12</v>
      </c>
      <c r="G3" s="290"/>
      <c r="H3" s="290"/>
    </row>
    <row r="4" spans="1:8" s="81" customFormat="1" ht="28.5" customHeight="1">
      <c r="A4" s="80"/>
      <c r="B4" s="80"/>
      <c r="C4" s="80"/>
      <c r="D4" s="82"/>
    </row>
    <row r="5" spans="1:8" s="83" customFormat="1" ht="54" customHeight="1">
      <c r="A5" s="301" t="s">
        <v>74</v>
      </c>
      <c r="B5" s="301"/>
      <c r="C5" s="301"/>
      <c r="D5" s="301"/>
      <c r="E5" s="301"/>
      <c r="F5" s="301"/>
      <c r="G5" s="301"/>
      <c r="H5" s="301"/>
    </row>
    <row r="6" spans="1:8" s="83" customFormat="1" ht="17.25">
      <c r="C6" s="84"/>
    </row>
    <row r="7" spans="1:8" s="83" customFormat="1" ht="34.5">
      <c r="C7" s="57"/>
      <c r="D7" s="57"/>
      <c r="E7" s="57"/>
      <c r="F7" s="57"/>
      <c r="G7" s="57" t="s">
        <v>76</v>
      </c>
    </row>
    <row r="8" spans="1:8" s="79" customFormat="1" ht="96.75" customHeight="1">
      <c r="A8" s="291" t="s">
        <v>68</v>
      </c>
      <c r="B8" s="292"/>
      <c r="C8" s="293" t="s">
        <v>69</v>
      </c>
      <c r="D8" s="293"/>
      <c r="E8" s="293"/>
      <c r="F8" s="293" t="s">
        <v>70</v>
      </c>
      <c r="G8" s="236" t="s">
        <v>59</v>
      </c>
    </row>
    <row r="9" spans="1:8" s="79" customFormat="1" ht="49.5" customHeight="1">
      <c r="A9" s="85" t="s">
        <v>72</v>
      </c>
      <c r="B9" s="85" t="s">
        <v>73</v>
      </c>
      <c r="C9" s="293"/>
      <c r="D9" s="293"/>
      <c r="E9" s="293"/>
      <c r="F9" s="293"/>
      <c r="G9" s="237" t="s">
        <v>71</v>
      </c>
    </row>
    <row r="10" spans="1:8" s="79" customFormat="1" ht="12.75" customHeight="1">
      <c r="A10" s="86">
        <v>1</v>
      </c>
      <c r="B10" s="86">
        <v>2</v>
      </c>
      <c r="C10" s="300">
        <v>3</v>
      </c>
      <c r="D10" s="300"/>
      <c r="E10" s="300"/>
      <c r="F10" s="86">
        <v>4</v>
      </c>
      <c r="G10" s="87">
        <v>5</v>
      </c>
    </row>
    <row r="11" spans="1:8" s="79" customFormat="1" ht="32.25" customHeight="1">
      <c r="A11" s="85">
        <v>1016</v>
      </c>
      <c r="B11" s="294" t="s">
        <v>113</v>
      </c>
      <c r="C11" s="294"/>
      <c r="D11" s="294"/>
      <c r="E11" s="294"/>
      <c r="F11" s="88"/>
      <c r="G11" s="93">
        <f t="shared" ref="G11" si="0">+G12</f>
        <v>-17771.599999999999</v>
      </c>
    </row>
    <row r="12" spans="1:8" s="79" customFormat="1" ht="40.5" customHeight="1">
      <c r="A12" s="295"/>
      <c r="B12" s="89">
        <v>11004</v>
      </c>
      <c r="C12" s="297" t="s">
        <v>113</v>
      </c>
      <c r="D12" s="298"/>
      <c r="E12" s="299"/>
      <c r="F12" s="227" t="s">
        <v>171</v>
      </c>
      <c r="G12" s="93">
        <f>+G13</f>
        <v>-17771.599999999999</v>
      </c>
    </row>
    <row r="13" spans="1:8" s="79" customFormat="1" ht="77.25" customHeight="1">
      <c r="A13" s="296"/>
      <c r="B13" s="88"/>
      <c r="C13" s="90"/>
      <c r="D13" s="90"/>
      <c r="E13" s="90"/>
      <c r="F13" s="228" t="s">
        <v>172</v>
      </c>
      <c r="G13" s="43">
        <f>+'2'!H64</f>
        <v>-17771.599999999999</v>
      </c>
    </row>
  </sheetData>
  <mergeCells count="12">
    <mergeCell ref="B11:E11"/>
    <mergeCell ref="A12:A13"/>
    <mergeCell ref="C12:E12"/>
    <mergeCell ref="C10:E10"/>
    <mergeCell ref="A5:H5"/>
    <mergeCell ref="F2:H2"/>
    <mergeCell ref="F3:H3"/>
    <mergeCell ref="D2:E2"/>
    <mergeCell ref="D3:E3"/>
    <mergeCell ref="A8:B8"/>
    <mergeCell ref="C8:E9"/>
    <mergeCell ref="F8:F9"/>
  </mergeCells>
  <pageMargins left="0.2" right="0.28000000000000003" top="0.27" bottom="0.2" header="0.31496062992125984" footer="0.2"/>
  <pageSetup paperSize="9" scale="84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opLeftCell="A19" zoomScaleNormal="100" workbookViewId="0">
      <selection activeCell="F1" sqref="F1:G1"/>
    </sheetView>
  </sheetViews>
  <sheetFormatPr defaultColWidth="9.140625" defaultRowHeight="17.25"/>
  <cols>
    <col min="1" max="1" width="19.85546875" style="58" customWidth="1"/>
    <col min="2" max="2" width="41.85546875" style="58" customWidth="1"/>
    <col min="3" max="3" width="14.5703125" style="58" customWidth="1"/>
    <col min="4" max="4" width="12.140625" style="58" customWidth="1"/>
    <col min="5" max="6" width="15.7109375" style="58" customWidth="1"/>
    <col min="7" max="7" width="22.42578125" style="58" customWidth="1"/>
    <col min="8" max="8" width="12.7109375" style="58" bestFit="1" customWidth="1"/>
    <col min="9" max="9" width="15.42578125" style="58" bestFit="1" customWidth="1"/>
    <col min="10" max="10" width="9.140625" style="58"/>
    <col min="11" max="11" width="9.28515625" style="58" bestFit="1" customWidth="1"/>
    <col min="12" max="12" width="9.140625" style="58"/>
    <col min="13" max="13" width="9.85546875" style="58" bestFit="1" customWidth="1"/>
    <col min="14" max="16384" width="9.140625" style="58"/>
  </cols>
  <sheetData>
    <row r="1" spans="1:9">
      <c r="F1" s="260" t="s">
        <v>137</v>
      </c>
      <c r="G1" s="260"/>
    </row>
    <row r="2" spans="1:9">
      <c r="E2" s="260" t="s">
        <v>60</v>
      </c>
      <c r="F2" s="260"/>
      <c r="G2" s="260"/>
    </row>
    <row r="3" spans="1:9">
      <c r="E3" s="260" t="s">
        <v>12</v>
      </c>
      <c r="F3" s="260"/>
      <c r="G3" s="260"/>
    </row>
    <row r="4" spans="1:9" ht="9.75" customHeight="1"/>
    <row r="5" spans="1:9" ht="9.75" customHeight="1"/>
    <row r="6" spans="1:9" ht="35.25" customHeight="1">
      <c r="A6" s="315" t="s">
        <v>138</v>
      </c>
      <c r="B6" s="315"/>
      <c r="C6" s="315"/>
      <c r="D6" s="315"/>
      <c r="E6" s="315"/>
      <c r="F6" s="315"/>
      <c r="G6" s="315"/>
    </row>
    <row r="7" spans="1:9">
      <c r="A7" s="316"/>
      <c r="B7" s="316"/>
      <c r="C7" s="316"/>
      <c r="D7" s="316"/>
      <c r="E7" s="316"/>
      <c r="F7" s="316"/>
      <c r="G7" s="316"/>
    </row>
    <row r="8" spans="1:9">
      <c r="A8" s="317" t="s">
        <v>118</v>
      </c>
      <c r="B8" s="318"/>
      <c r="C8" s="318"/>
      <c r="D8" s="318"/>
      <c r="E8" s="318"/>
      <c r="F8" s="318"/>
      <c r="G8" s="319" t="s">
        <v>152</v>
      </c>
    </row>
    <row r="9" spans="1:9" ht="16.5" customHeight="1">
      <c r="A9" s="322" t="s">
        <v>119</v>
      </c>
      <c r="B9" s="311" t="s">
        <v>120</v>
      </c>
      <c r="C9" s="311" t="s">
        <v>121</v>
      </c>
      <c r="D9" s="311" t="s">
        <v>122</v>
      </c>
      <c r="E9" s="311" t="s">
        <v>123</v>
      </c>
      <c r="F9" s="311" t="s">
        <v>124</v>
      </c>
      <c r="G9" s="320"/>
    </row>
    <row r="10" spans="1:9" ht="136.5" customHeight="1">
      <c r="A10" s="323"/>
      <c r="B10" s="311"/>
      <c r="C10" s="311"/>
      <c r="D10" s="311"/>
      <c r="E10" s="311"/>
      <c r="F10" s="311"/>
      <c r="G10" s="321"/>
    </row>
    <row r="11" spans="1:9" ht="22.5" customHeight="1">
      <c r="A11" s="312" t="s">
        <v>79</v>
      </c>
      <c r="B11" s="313"/>
      <c r="C11" s="313"/>
      <c r="D11" s="313"/>
      <c r="E11" s="313"/>
      <c r="F11" s="314"/>
      <c r="G11" s="202">
        <f>+G12</f>
        <v>-4790.2</v>
      </c>
      <c r="I11" s="183"/>
    </row>
    <row r="12" spans="1:9" ht="90.75" customHeight="1">
      <c r="A12" s="184" t="s">
        <v>154</v>
      </c>
      <c r="B12" s="184" t="s">
        <v>155</v>
      </c>
      <c r="C12" s="184" t="s">
        <v>127</v>
      </c>
      <c r="D12" s="302" t="s">
        <v>90</v>
      </c>
      <c r="E12" s="303"/>
      <c r="F12" s="304"/>
      <c r="G12" s="203">
        <f>+G13</f>
        <v>-4790.2</v>
      </c>
      <c r="I12" s="183"/>
    </row>
    <row r="13" spans="1:9" ht="46.5" customHeight="1">
      <c r="A13" s="185" t="s">
        <v>136</v>
      </c>
      <c r="B13" s="305" t="s">
        <v>83</v>
      </c>
      <c r="C13" s="306"/>
      <c r="D13" s="306"/>
      <c r="E13" s="306"/>
      <c r="F13" s="307"/>
      <c r="G13" s="27">
        <f>+G14</f>
        <v>-4790.2</v>
      </c>
      <c r="I13" s="183"/>
    </row>
    <row r="14" spans="1:9" ht="25.5" customHeight="1">
      <c r="A14" s="186" t="s">
        <v>130</v>
      </c>
      <c r="B14" s="187"/>
      <c r="C14" s="187"/>
      <c r="D14" s="187"/>
      <c r="E14" s="187"/>
      <c r="F14" s="188"/>
      <c r="G14" s="27">
        <f>SUM(G15:G18)</f>
        <v>-4790.2</v>
      </c>
      <c r="I14" s="183"/>
    </row>
    <row r="15" spans="1:9" ht="24" customHeight="1">
      <c r="A15" s="189" t="s">
        <v>143</v>
      </c>
      <c r="B15" s="192" t="s">
        <v>132</v>
      </c>
      <c r="C15" s="189" t="s">
        <v>133</v>
      </c>
      <c r="D15" s="189" t="s">
        <v>131</v>
      </c>
      <c r="E15" s="201"/>
      <c r="F15" s="190"/>
      <c r="G15" s="191">
        <v>-53.6</v>
      </c>
    </row>
    <row r="16" spans="1:9" ht="24" customHeight="1">
      <c r="A16" s="189" t="s">
        <v>142</v>
      </c>
      <c r="B16" s="192" t="s">
        <v>141</v>
      </c>
      <c r="C16" s="189" t="s">
        <v>133</v>
      </c>
      <c r="D16" s="189" t="s">
        <v>131</v>
      </c>
      <c r="E16" s="201"/>
      <c r="F16" s="190"/>
      <c r="G16" s="191">
        <v>-1937.8</v>
      </c>
    </row>
    <row r="17" spans="1:11" ht="24" customHeight="1">
      <c r="A17" s="189" t="s">
        <v>144</v>
      </c>
      <c r="B17" s="192" t="s">
        <v>134</v>
      </c>
      <c r="C17" s="189" t="s">
        <v>133</v>
      </c>
      <c r="D17" s="189" t="s">
        <v>131</v>
      </c>
      <c r="E17" s="201"/>
      <c r="F17" s="190"/>
      <c r="G17" s="191">
        <v>-2788.9</v>
      </c>
    </row>
    <row r="18" spans="1:11" ht="71.25" customHeight="1">
      <c r="A18" s="189" t="s">
        <v>140</v>
      </c>
      <c r="B18" s="193" t="s">
        <v>135</v>
      </c>
      <c r="C18" s="189" t="s">
        <v>133</v>
      </c>
      <c r="D18" s="189" t="s">
        <v>131</v>
      </c>
      <c r="E18" s="201"/>
      <c r="F18" s="190"/>
      <c r="G18" s="191">
        <v>-9.9</v>
      </c>
      <c r="I18" s="183"/>
    </row>
    <row r="19" spans="1:11" ht="39.75" customHeight="1">
      <c r="A19" s="312" t="s">
        <v>21</v>
      </c>
      <c r="B19" s="313"/>
      <c r="C19" s="313"/>
      <c r="D19" s="313"/>
      <c r="E19" s="313"/>
      <c r="F19" s="314"/>
      <c r="G19" s="203">
        <f>+G20+G25</f>
        <v>22561.8</v>
      </c>
      <c r="I19" s="183"/>
    </row>
    <row r="20" spans="1:11" ht="36" customHeight="1">
      <c r="A20" s="184" t="s">
        <v>125</v>
      </c>
      <c r="B20" s="184" t="s">
        <v>126</v>
      </c>
      <c r="C20" s="184" t="s">
        <v>127</v>
      </c>
      <c r="D20" s="302" t="s">
        <v>40</v>
      </c>
      <c r="E20" s="303"/>
      <c r="F20" s="304"/>
      <c r="G20" s="203">
        <f>+G21</f>
        <v>15200</v>
      </c>
      <c r="I20" s="183"/>
    </row>
    <row r="21" spans="1:11" s="79" customFormat="1" ht="31.5" customHeight="1">
      <c r="A21" s="200" t="s">
        <v>139</v>
      </c>
      <c r="B21" s="308" t="s">
        <v>109</v>
      </c>
      <c r="C21" s="309"/>
      <c r="D21" s="309"/>
      <c r="E21" s="309"/>
      <c r="F21" s="310"/>
      <c r="G21" s="203">
        <f>+G22</f>
        <v>15200</v>
      </c>
      <c r="I21" s="199"/>
      <c r="J21" s="199"/>
    </row>
    <row r="22" spans="1:11" ht="25.5" customHeight="1">
      <c r="A22" s="186" t="s">
        <v>130</v>
      </c>
      <c r="B22" s="187"/>
      <c r="C22" s="187"/>
      <c r="D22" s="187"/>
      <c r="E22" s="187"/>
      <c r="F22" s="188"/>
      <c r="G22" s="217">
        <f>SUM(G23:G24)</f>
        <v>15200</v>
      </c>
      <c r="I22" s="183"/>
      <c r="J22" s="183"/>
    </row>
    <row r="23" spans="1:11" ht="24" customHeight="1">
      <c r="A23" s="189" t="s">
        <v>142</v>
      </c>
      <c r="B23" s="192" t="s">
        <v>141</v>
      </c>
      <c r="C23" s="189" t="s">
        <v>133</v>
      </c>
      <c r="D23" s="189" t="s">
        <v>131</v>
      </c>
      <c r="E23" s="216">
        <v>11000000</v>
      </c>
      <c r="F23" s="190">
        <v>1</v>
      </c>
      <c r="G23" s="191">
        <f>+E23*F23/1000</f>
        <v>11000</v>
      </c>
    </row>
    <row r="24" spans="1:11" ht="34.5">
      <c r="A24" s="189" t="s">
        <v>145</v>
      </c>
      <c r="B24" s="205" t="s">
        <v>147</v>
      </c>
      <c r="C24" s="189" t="s">
        <v>133</v>
      </c>
      <c r="D24" s="189" t="s">
        <v>131</v>
      </c>
      <c r="E24" s="216">
        <v>4200000</v>
      </c>
      <c r="F24" s="190">
        <v>1</v>
      </c>
      <c r="G24" s="191">
        <f>+E24*F24/1000</f>
        <v>4200</v>
      </c>
      <c r="J24" s="206"/>
      <c r="K24" s="206"/>
    </row>
    <row r="25" spans="1:11" ht="46.5" customHeight="1">
      <c r="A25" s="185" t="s">
        <v>128</v>
      </c>
      <c r="B25" s="305" t="s">
        <v>129</v>
      </c>
      <c r="C25" s="306"/>
      <c r="D25" s="306"/>
      <c r="E25" s="306"/>
      <c r="F25" s="307"/>
      <c r="G25" s="203">
        <f>+G26</f>
        <v>7361.8</v>
      </c>
      <c r="I25" s="183"/>
      <c r="K25" s="206"/>
    </row>
    <row r="26" spans="1:11" ht="25.5" customHeight="1">
      <c r="A26" s="186" t="s">
        <v>130</v>
      </c>
      <c r="B26" s="187"/>
      <c r="C26" s="187"/>
      <c r="D26" s="187"/>
      <c r="E26" s="187"/>
      <c r="F26" s="188"/>
      <c r="G26" s="217">
        <f>SUM(G27:G28)</f>
        <v>7361.8</v>
      </c>
      <c r="I26" s="183"/>
    </row>
    <row r="27" spans="1:11" ht="24" customHeight="1">
      <c r="A27" s="189" t="s">
        <v>143</v>
      </c>
      <c r="B27" s="192" t="s">
        <v>132</v>
      </c>
      <c r="C27" s="189" t="s">
        <v>133</v>
      </c>
      <c r="D27" s="189" t="s">
        <v>131</v>
      </c>
      <c r="E27" s="189" t="s">
        <v>146</v>
      </c>
      <c r="F27" s="190">
        <v>1</v>
      </c>
      <c r="G27" s="191">
        <f t="shared" ref="G27:G28" si="0">+E27*F27/1000</f>
        <v>2936</v>
      </c>
    </row>
    <row r="28" spans="1:11" ht="24" customHeight="1">
      <c r="A28" s="189" t="s">
        <v>142</v>
      </c>
      <c r="B28" s="192" t="s">
        <v>141</v>
      </c>
      <c r="C28" s="189" t="s">
        <v>133</v>
      </c>
      <c r="D28" s="189" t="s">
        <v>131</v>
      </c>
      <c r="E28" s="204">
        <v>4425800</v>
      </c>
      <c r="F28" s="190">
        <v>1</v>
      </c>
      <c r="G28" s="191">
        <f t="shared" si="0"/>
        <v>4425.8</v>
      </c>
      <c r="H28" s="220"/>
    </row>
    <row r="29" spans="1:11">
      <c r="A29" s="194"/>
      <c r="B29" s="195"/>
      <c r="C29" s="196"/>
      <c r="D29" s="196"/>
      <c r="E29" s="196"/>
      <c r="F29" s="196"/>
      <c r="G29" s="197"/>
    </row>
    <row r="30" spans="1:11" s="15" customFormat="1">
      <c r="A30" s="259" t="s">
        <v>43</v>
      </c>
      <c r="B30" s="259"/>
      <c r="C30" s="259"/>
      <c r="D30" s="259"/>
      <c r="E30" s="259"/>
      <c r="F30" s="259"/>
      <c r="G30" s="259"/>
      <c r="H30" s="259"/>
    </row>
    <row r="31" spans="1:11" s="15" customFormat="1">
      <c r="A31" s="16" t="s">
        <v>44</v>
      </c>
      <c r="B31" s="16"/>
      <c r="C31" s="16"/>
      <c r="D31" s="16"/>
      <c r="E31" s="16"/>
      <c r="I31" s="198"/>
    </row>
  </sheetData>
  <mergeCells count="20">
    <mergeCell ref="F1:G1"/>
    <mergeCell ref="E2:G2"/>
    <mergeCell ref="E3:G3"/>
    <mergeCell ref="A6:G7"/>
    <mergeCell ref="A8:F8"/>
    <mergeCell ref="G8:G10"/>
    <mergeCell ref="A9:A10"/>
    <mergeCell ref="B9:B10"/>
    <mergeCell ref="C9:C10"/>
    <mergeCell ref="D9:D10"/>
    <mergeCell ref="D12:F12"/>
    <mergeCell ref="B13:F13"/>
    <mergeCell ref="A30:H30"/>
    <mergeCell ref="B21:F21"/>
    <mergeCell ref="E9:E10"/>
    <mergeCell ref="F9:F10"/>
    <mergeCell ref="A19:F19"/>
    <mergeCell ref="D20:F20"/>
    <mergeCell ref="B25:F25"/>
    <mergeCell ref="A11:F11"/>
  </mergeCells>
  <pageMargins left="0.70866141732283472" right="0.70866141732283472" top="0.34" bottom="0.2" header="0.31496062992125984" footer="0.31496062992125984"/>
  <pageSetup paperSize="9" scale="63" orientation="portrait" verticalDpi="0" r:id="rId1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6</vt:lpstr>
      <vt:lpstr>'1'!Print_Area</vt:lpstr>
      <vt:lpstr>'2'!Print_Area</vt:lpstr>
      <vt:lpstr>'3'!Print_Area</vt:lpstr>
      <vt:lpstr>'4'!Print_Area</vt:lpstr>
      <vt:lpstr>'6'!Print_Area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Vahan</dc:creator>
  <cp:lastModifiedBy>note</cp:lastModifiedBy>
  <cp:lastPrinted>2020-07-27T11:57:38Z</cp:lastPrinted>
  <dcterms:created xsi:type="dcterms:W3CDTF">2017-12-06T07:28:20Z</dcterms:created>
  <dcterms:modified xsi:type="dcterms:W3CDTF">2020-08-04T12:19:06Z</dcterms:modified>
</cp:coreProperties>
</file>