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hidePivotFieldList="1" defaultThemeVersion="124226"/>
  <bookViews>
    <workbookView xWindow="0" yWindow="0" windowWidth="20730" windowHeight="8085" activeTab="6"/>
  </bookViews>
  <sheets>
    <sheet name="1" sheetId="31" r:id="rId1"/>
    <sheet name="2" sheetId="45" r:id="rId2"/>
    <sheet name="3" sheetId="38" r:id="rId3"/>
    <sheet name="4" sheetId="46" r:id="rId4"/>
    <sheet name="5" sheetId="27" r:id="rId5"/>
    <sheet name="6" sheetId="44" r:id="rId6"/>
    <sheet name="7" sheetId="42" r:id="rId7"/>
  </sheets>
  <definedNames>
    <definedName name="AgencyCode" localSheetId="2">#REF!</definedName>
    <definedName name="AgencyCode" localSheetId="5">#REF!</definedName>
    <definedName name="AgencyCode">#REF!</definedName>
    <definedName name="AgencyName" localSheetId="2">#REF!</definedName>
    <definedName name="AgencyName" localSheetId="5">#REF!</definedName>
    <definedName name="AgencyName">#REF!</definedName>
    <definedName name="davit" localSheetId="5">#REF!</definedName>
    <definedName name="davit">#REF!</definedName>
    <definedName name="Functional1" localSheetId="2">#REF!</definedName>
    <definedName name="Functional1" localSheetId="5">#REF!</definedName>
    <definedName name="Functional1">#REF!</definedName>
    <definedName name="ggg" localSheetId="2">#REF!</definedName>
    <definedName name="ggg" localSheetId="5">#REF!</definedName>
    <definedName name="ggg">#REF!</definedName>
    <definedName name="PANature" localSheetId="2">#REF!</definedName>
    <definedName name="PANature" localSheetId="5">#REF!</definedName>
    <definedName name="PANature">#REF!</definedName>
    <definedName name="PAType" localSheetId="2">#REF!</definedName>
    <definedName name="PAType" localSheetId="5">#REF!</definedName>
    <definedName name="PAType">#REF!</definedName>
    <definedName name="Performance2" localSheetId="2">#REF!</definedName>
    <definedName name="Performance2" localSheetId="5">#REF!</definedName>
    <definedName name="Performance2">#REF!</definedName>
    <definedName name="PerformanceType" localSheetId="2">#REF!</definedName>
    <definedName name="PerformanceType" localSheetId="5">#REF!</definedName>
    <definedName name="PerformanceType">#REF!</definedName>
    <definedName name="_xlnm.Print_Area" localSheetId="2">'3'!$A$1:$H$69</definedName>
    <definedName name="Հավելված" localSheetId="5">#REF!</definedName>
    <definedName name="Հավելված">#REF!</definedName>
    <definedName name="Մաս" localSheetId="5">#REF!</definedName>
    <definedName name="Մաս">#REF!</definedName>
    <definedName name="շախմատիստ" localSheetId="2">#REF!</definedName>
    <definedName name="շախմատիստ" localSheetId="5">#REF!</definedName>
    <definedName name="շախմատիստ">#REF!</definedName>
  </definedNames>
  <calcPr calcId="124519"/>
</workbook>
</file>

<file path=xl/calcChain.xml><?xml version="1.0" encoding="utf-8"?>
<calcChain xmlns="http://schemas.openxmlformats.org/spreadsheetml/2006/main">
  <c r="D12" i="31"/>
  <c r="H12" i="42" l="1"/>
  <c r="H29" i="38" l="1"/>
  <c r="H28" l="1"/>
  <c r="H27" s="1"/>
  <c r="H26" s="1"/>
  <c r="H24" s="1"/>
  <c r="H22" s="1"/>
  <c r="H20" s="1"/>
  <c r="H18" s="1"/>
  <c r="D39" i="31"/>
  <c r="E39"/>
  <c r="E25"/>
  <c r="H69" i="38" l="1"/>
  <c r="H13" i="42" l="1"/>
  <c r="H45" i="38" l="1"/>
  <c r="H44" s="1"/>
  <c r="H43" s="1"/>
  <c r="H42" s="1"/>
  <c r="H40" s="1"/>
  <c r="H38" s="1"/>
  <c r="H36" l="1"/>
  <c r="H60"/>
  <c r="H59" s="1"/>
  <c r="H58" s="1"/>
  <c r="H56" s="1"/>
  <c r="H54" s="1"/>
  <c r="D38" i="31"/>
  <c r="D11"/>
  <c r="E12"/>
  <c r="E11" s="1"/>
  <c r="E16" i="46"/>
  <c r="E14" s="1"/>
  <c r="E12" s="1"/>
  <c r="E10" s="1"/>
  <c r="E38" i="31"/>
  <c r="D10" l="1"/>
  <c r="E10"/>
  <c r="H16" i="38"/>
  <c r="H14" s="1"/>
  <c r="D13" i="45"/>
  <c r="D11" s="1"/>
  <c r="G13"/>
  <c r="G11" s="1"/>
  <c r="H11"/>
  <c r="E13"/>
  <c r="E11" s="1"/>
  <c r="F13"/>
  <c r="F11" s="1"/>
  <c r="H11" i="42" l="1"/>
  <c r="H10" s="1"/>
  <c r="H9" s="1"/>
  <c r="H68" i="38" l="1"/>
  <c r="H67" s="1"/>
  <c r="H66" s="1"/>
  <c r="H64" s="1"/>
  <c r="H62" s="1"/>
  <c r="H53" l="1"/>
  <c r="H51" l="1"/>
  <c r="H49" s="1"/>
  <c r="H47" s="1"/>
  <c r="H34"/>
  <c r="H32" s="1"/>
  <c r="H30" s="1"/>
  <c r="H12" s="1"/>
  <c r="H11" s="1"/>
</calcChain>
</file>

<file path=xl/sharedStrings.xml><?xml version="1.0" encoding="utf-8"?>
<sst xmlns="http://schemas.openxmlformats.org/spreadsheetml/2006/main" count="430" uniqueCount="164">
  <si>
    <t>Արդյունքի չափորոշիչներ</t>
  </si>
  <si>
    <t>Ծրագրի դասիչը</t>
  </si>
  <si>
    <t>Ծրագրի անվանումը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</si>
  <si>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</si>
  <si>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</si>
  <si>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</si>
  <si>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</si>
  <si>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</si>
  <si>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</si>
  <si>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</si>
  <si>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 xml:space="preserve"> Տարի </t>
  </si>
  <si>
    <t xml:space="preserve">Միջոցառումն իրականացնողի անվանումը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</si>
  <si>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</si>
  <si>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</si>
  <si>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</si>
  <si>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</si>
  <si>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</si>
  <si>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</si>
  <si>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</si>
  <si>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</si>
  <si>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</si>
  <si>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</si>
  <si>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</si>
  <si>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</si>
  <si>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</si>
  <si>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</si>
  <si>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</si>
  <si>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</si>
  <si>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</si>
  <si>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</si>
  <si>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Ցուցանիշների փոփոխությունը (ավելացումները նշված են դրական նշանով, իսկ նվազեցումները` փակագծերում)</t>
  </si>
  <si>
    <t xml:space="preserve">          ՄԱՍ 2. ՊԵՏԱԿԱՆ ՄԱՐՄՆԻ ԳԾՈՎ ԱՐԴՅՈՒՆՔԱՅԻՆ (ԿԱՏԱՐՈՂԱԿԱՆ) ՑՈՒՑԱՆԻՇՆԵՐԸ</t>
  </si>
  <si>
    <t>/հազար դրամ/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</si>
  <si>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</si>
  <si>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</si>
  <si>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</si>
  <si>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</si>
  <si>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01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</si>
  <si>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</si>
  <si>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>Ծառայությունների մատուցում</t>
  </si>
  <si>
    <t>Ծրագրի միջոցառումները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</si>
  <si>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</si>
  <si>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</si>
  <si>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</si>
  <si>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</si>
  <si>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</si>
  <si>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</si>
  <si>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</si>
  <si>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</si>
  <si>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</si>
  <si>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կառավարության պահուստային ֆոնդ</t>
  </si>
  <si>
    <t>ՀՀ կառավարություն</t>
  </si>
  <si>
    <t xml:space="preserve"> 1139</t>
  </si>
  <si>
    <t xml:space="preserve"> 11001</t>
  </si>
  <si>
    <t xml:space="preserve"> ՀՀ կառավարություն</t>
  </si>
  <si>
    <t xml:space="preserve"> ԱՅԼ  ԾԱԽՍԵՐ</t>
  </si>
  <si>
    <t xml:space="preserve"> Պահուստային միջոցներ</t>
  </si>
  <si>
    <t xml:space="preserve"> 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</si>
  <si>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արդյունավետություն և թափանցիկություն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</si>
  <si>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</si>
  <si>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ՀՀ կառավարության պահուստային ֆոնդ</t>
  </si>
  <si>
    <t>ԸՆԴԱՄԵՆԸ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</si>
  <si>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</si>
  <si>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այդ թվում` ըստ կատարողների</t>
  </si>
  <si>
    <t>Ծրագիր</t>
  </si>
  <si>
    <t>Միջոցառում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</si>
  <si>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</si>
  <si>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</si>
  <si>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</si>
  <si>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</si>
  <si>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>Միջոցառումն իրականացնողի անվանումը</t>
  </si>
  <si>
    <t xml:space="preserve"> Արդյունքի չափորոշիչներ </t>
  </si>
  <si>
    <t>Հավելված N 1</t>
  </si>
  <si>
    <t>Հավելված N 3</t>
  </si>
  <si>
    <t>Ցուցանիշների փոփոխությունը (նվազեցումները նշված են փակագծերում)</t>
  </si>
  <si>
    <t>ՀՀ քաղաքաշինության կոմիտե</t>
  </si>
  <si>
    <t>01</t>
  </si>
  <si>
    <t>Հավելված  N 2</t>
  </si>
  <si>
    <t>___________  ___-ի N _______ -Ն    որոշման</t>
  </si>
  <si>
    <t>հազար դրամ</t>
  </si>
  <si>
    <t>Շրագրային դասիչը</t>
  </si>
  <si>
    <t>Բյուջետային գլխավոր կարգադրիչների,  ծրագրերի և միջոցառումների  և ուղղությունների անվանումները</t>
  </si>
  <si>
    <t>այդ թվում</t>
  </si>
  <si>
    <t>Կառուցման աշխատանքներ</t>
  </si>
  <si>
    <t>Վերակառուցման, վերանորոգման և վերականգնման աշխատանքներ</t>
  </si>
  <si>
    <t>Նախագծահետազոտական, գեոդեզիա-քարտեզագրական աշխատանքներ</t>
  </si>
  <si>
    <t>Ոչ ֆինանսական այլ ակտիվների ձեռքբերում</t>
  </si>
  <si>
    <t>Ընդամենը</t>
  </si>
  <si>
    <t>այդ թվում`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</si>
  <si>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</si>
  <si>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Ինն ամիս</t>
  </si>
  <si>
    <t>այդ թվում՝ ըստ ուղղությունների</t>
  </si>
  <si>
    <t>ՈՉ ՖԻՆԱՆՍԱԿԱՆ ԱԿՏԻՎՆԵՐԻ ԳԾՈՎ ԾԱԽՍԵՐ</t>
  </si>
  <si>
    <t xml:space="preserve">          ՄԱՍ 1. ՊԵՏԱԿԱՆ ՄԱՐՄՆԻ ԳԾՈՎ ԱՐԴՅՈՒՆՔԱՅԻՆ (ԿԱՏԱՐՈՂԱԿԱՆ) ՑՈՒՑԱՆԻՇՆԵՐԸ</t>
  </si>
  <si>
    <t>Գումարը (հազար դրամ)</t>
  </si>
  <si>
    <t xml:space="preserve">ՄԱՍ III. ԾԱՌԱՅՈՒԹՅՈՒՆՆԵՐ           </t>
  </si>
  <si>
    <t>դրամ</t>
  </si>
  <si>
    <t>նախագծերի պատրաստում, ծախսերի գնահատում</t>
  </si>
  <si>
    <t xml:space="preserve"> ԸՆԴԱՄԵՆԸ</t>
  </si>
  <si>
    <t xml:space="preserve">Ցուցանիշների փոփոխությունը (ավելացումները նշված են դրական նշանով, իսկ նվազեցումները` փակագծերում) </t>
  </si>
  <si>
    <t>ՀՀ   քաղաքաշինության կոմիտե</t>
  </si>
  <si>
    <t>այդ թվում՝</t>
  </si>
  <si>
    <t>ԸՆԴԱՄԵՆԸ ԾԱԽՍԵՐ</t>
  </si>
  <si>
    <t>ՀԻՄՆԱԿԱՆ ՄԻՋՈՑՆԵՐ</t>
  </si>
  <si>
    <t>ԱՅԼ ՀԻՄՆԱԿԱՆ ՄԻՋՈՑՆԵՐ</t>
  </si>
  <si>
    <t>-Նախագծահետազոտական ծախսեր</t>
  </si>
  <si>
    <t>Հավելված N 5</t>
  </si>
  <si>
    <t>Հավելված N 6</t>
  </si>
  <si>
    <t xml:space="preserve">ՀՀ կառավարության 2020 թվականի </t>
  </si>
  <si>
    <t>ՀԱՅԱՍՏԱՆԻ ՀԱՆՐԱՊԵՏՈՒԹՅԱՆ ԿԱՌԱՎԱՐՈՒԹՅԱՆ 2019 ԹՎԱԿԱՆԻ ԴԵԿՏԵՄԲԵՐԻ 26-Ի N 1919-Ն ՈՐՈՇՄԱՆ N 5 ՀԱՎԵԼՎԱԾԻ N 2 ԱՂՅՈՒՍԱԿՈՒՄ  ԿԱՏԱՐՎՈՂ ԼՐԱՑՈՒՄԸ</t>
  </si>
  <si>
    <t xml:space="preserve">ՀՀ կառավարության  2020 թվականի </t>
  </si>
  <si>
    <t>71241200-1</t>
  </si>
  <si>
    <t xml:space="preserve"> Ինն ամիս </t>
  </si>
  <si>
    <t>Ցուցանիշների փոփոխությունը (ավելացումները նշված են դրական նշանով)</t>
  </si>
  <si>
    <t xml:space="preserve">    Հավելված N 7                                                         ՀՀ կառավարության                                                        2020 թվականի ___________  ___-ի                                      N _______ -Ն    որոշման                       </t>
  </si>
  <si>
    <t>Միջոցառման անվանումը`</t>
  </si>
  <si>
    <t>Միջոցառման նկարագրությունը`</t>
  </si>
  <si>
    <t>Միջոցառման տեսակը</t>
  </si>
  <si>
    <t xml:space="preserve">ՀԱՅԱՍՏԱՆԻ ՀԱՆՐԱՊԵՏՈՒԹՅԱՆ ԿԱՌԱՎԱՐՈՒԹՅԱՆ 2019 ԹՎԱԿԱՆԻ ԴԵԿՏԵՄԲԵՐԻ 26-Ի ԹԻՎ 1919-Ն ՈՐՈՇՄԱՆ N9 ՀԱՎԵԼՎԱԾԻ  9.47 ԱՂՅՈՒՍԱԿՈՒՄ ԿԱՏԱՐՎՈՂ ՓՈՓՈԽՈՒԹՅՈՒՆՆԵՐԸ </t>
  </si>
  <si>
    <t xml:space="preserve"> Ծրագրի դասիչը` </t>
  </si>
  <si>
    <t xml:space="preserve"> Միջոցառման վրա կատարվող ծախսը (հազար դրամ) </t>
  </si>
  <si>
    <t>Ցուցանիշների փոփոխությունները (ավելացումները նշված են դրական նշանով)</t>
  </si>
  <si>
    <t>Ցուցանիշների փոփոխությունները (նվազեցումները նշված են փակագծերում)</t>
  </si>
  <si>
    <t xml:space="preserve"> Պետական մարմինների կողմից օգտագործվող ոչ ֆինանսական ակտիվների հետ գործառնություններ</t>
  </si>
  <si>
    <t>ՀԱՅԱՍՏԱՆԻ ՀԱՆՐԱՊԵՏՈՒԹՅԱՆ ԿԱՌԱՎԱՐՈՒԹՅԱՆ 2019 ԹՎԱԿԱՆԻ ԴԵԿՏԵՄԲԵՐԻ 26-Ի N 1919-Ն ՈՐՈՇՄԱՆ N 9.1 ՀԱՎԵԼՎԱԾԻ N 9.1.42 ԱՂՅՈՒՍԱԿՈՒՄ ԿԱՏԱՐՎՈՂ ԼՐԱՑՈՒՄԸ</t>
  </si>
  <si>
    <t xml:space="preserve">ՀԱՅԱՍՏԱՆԻ ՀԱՆՐԱՊԵՏՈՒԹՅԱՆ ԿԱՌԱՎԱՐՈՒԹՅԱՆ 2019 ԹՎԱԿԱՆԻ ԴԵԿՏԵՄԲԵՐԻ 26-Ի N 1919-Ն ՈՐՈՇՄԱՆ N 9.1 ՀԱՎԵԼՎԱԾԻ N 9.1.58 ԱՂՅՈՒՍԱԿՈՒՄ ԿԱՏԱՐՎՈՂ ՓՈՓՈԽՈՒԹՅՈՒՆՆԵՐԸ </t>
  </si>
  <si>
    <t>«ՀԱՅԱUՏԱՆԻ ՀԱՆՐԱՊԵՏՈՒԹՅԱՆ 2020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2019 ԹՎԱԿԱՆԻ ԴԵԿՏԵՄԲԵՐԻ 26-Ի  N 1919-Ն ՈՐՈՇՄԱՆ N 5  ՀԱՎԵԼՎԱԾԻ  N 1  ԱՂՅՈՒՍԱԿՈՒՄ ԿԱՏԱՐՎՈՂ  ՓՈՓՈԽՈՒԹՅՈՒՆՆԵՐԸ  ԵՎ  ԼՐԱՑՈՒՄՆԵՐԸ</t>
  </si>
  <si>
    <t>ՀԱՅԱՍՏԱՆԻ ՀԱՆՐԱՊԵՏՈՒԹՅԱՆ ԿԱՌԱՎԱՐՈՒԹՅԱՆ 2019 ԹՎԱԿԱՆԻ ԴԵԿՏԵՄԲԵՐԻ 26-Ի N 1919-Ն ՈՐՈՇՄԱՆ N 3  և N 4 ՀԱՎԵԼՎԱԾՆԵՐՈՒՄ ԿԱՏԱՐՎՈՂ  ՓՈՓՈԽՈՒԹՅՈՒՆՆԵՐԸ  ԵՎ  ԼՐԱՑՈՒՄՆԵՐԸ</t>
  </si>
  <si>
    <t xml:space="preserve">ՀՀ  արդարադատության նախարարություն </t>
  </si>
  <si>
    <t xml:space="preserve"> Հակակոռուպցիոն քաղաքականության մշակում,ծրագրերի համակարգում և մոնիտորինգի իրականացում</t>
  </si>
  <si>
    <t xml:space="preserve"> Հակակոռուպցիոն ինստիտուցիոնալ համակարգի վերափոխում և զարգացում` նաև ոլորտային կոռուպցիոն ռիսկերի վերհանման ու նվազեցման և էլեկտրոնային ժողովրդավարության գործիքների ներդրման միջոցով</t>
  </si>
  <si>
    <t xml:space="preserve"> Կոռուպցիայի նվազեցում, հակակոռուպցիոն արդյունավետ ինստիտուցիոնալ համակարգի առկայություն</t>
  </si>
  <si>
    <t xml:space="preserve"> Հակակոռուպցիոն կոմիտեի շենքային պայմանների ապահովում_x000D_
 </t>
  </si>
  <si>
    <t xml:space="preserve"> Հարկադիր կատարման ծառայություններ</t>
  </si>
  <si>
    <t xml:space="preserve"> Հարկադիր կատարման ենթակա ակտերի կատարման ապահովում</t>
  </si>
  <si>
    <t xml:space="preserve"> Հարկադիր կատարման ենթակա ակտերի կատարողական ընթացակարգերի զարգացում և  կատարման ապահովում</t>
  </si>
  <si>
    <t xml:space="preserve"> Հարկադիր կատարման ենթակա ակտերի կատարումն ապահովող ծառայություններ</t>
  </si>
  <si>
    <t xml:space="preserve"> Դատական ակտերի, կատարողական թերթերի, կատարողական մակագրության թերթերի և անբողոքարկելի վարչական ակտերի պահանջների կատարման ապահովում:_x000D_
</t>
  </si>
  <si>
    <t xml:space="preserve"> ՀՀ արդարադատության նախարարություն</t>
  </si>
  <si>
    <t xml:space="preserve">այդ թվում՝ </t>
  </si>
  <si>
    <t>Հակակոռուպցիիոն կոմիտեի շենքի կառուցման նախագծանախահաշվային փաստաթղթերի ձեռքբերում</t>
  </si>
  <si>
    <t>03</t>
  </si>
  <si>
    <t xml:space="preserve"> ՀԱՍԱՐԱԿԱԿԱՆ ԿԱՐԳ,  ԱՆՎՏԱՆԳՈՒԹՅՈՒՆ ԵՎ ԴԱՏԱԿԱՆ ԳՈՐԾՈՒՆԵՈՒԹՅՈՒՆ</t>
  </si>
  <si>
    <t xml:space="preserve"> Դատական գործունեություն և իրավական պաշտպանություն</t>
  </si>
  <si>
    <t>07</t>
  </si>
  <si>
    <t xml:space="preserve"> Նախաքննություն</t>
  </si>
  <si>
    <t xml:space="preserve"> Դատարաններ</t>
  </si>
  <si>
    <t xml:space="preserve"> ՀՀ արդարադատության նախարարության հարկադիր կատարումն ապահովող ծառայություն</t>
  </si>
  <si>
    <t>ՀԱՅԱՍՏԱՆԻ ՀԱՆՐԱՊԵՏՈՒԹՅԱՆ 2020 ԹՎԱԿԱՆԻ ՊԵՏԱԿԱՆ ԲՅՈՒՋԵԻ ՄԱՍԻՆ ՕՐԵՆՔԻ N 1 ՀԱՎԵԼՎԱԾԻ N  3 ԱՂՅՈՒՍԱԿՈՒՄ ԿԱՏԱՐՎՈՂ  ԼՐԱՑՈՒՄՆԵՐԸ</t>
  </si>
  <si>
    <t>ՀԱՅԱՍՏԱՆԻ ՀԱՆՐԱՊԵՏՈՒԹՅԱՆ ԿԱՌԱՎԱՐՈՒԹՅԱՆ 2019 ԹՎԱԿԱՆԻ ԴԵԿՏԵՄԲԵՐԻ 26-Ի ԹԻՎ 1919-Ն ՈՐՈՇՄԱՆ N 9 ՀԱՎԵԼՎԱԾԻ 9․10 ԱՂՅՈՒՍԱԿՈՒՄ ԿԱՏԱՐՎՈՂ ՓՈՓՈԽՈՒԹՅՈՒՆՆԵՐԸ  ԵՎ  ԼՐԱՑՈՒՄՆԵՐԸ</t>
  </si>
  <si>
    <t>Հարկադիր կատարման ծառայություններ</t>
  </si>
  <si>
    <t xml:space="preserve"> Ծառայությունը մատուցող կազմակերպության (ների) անվանում(ներ)ը</t>
  </si>
  <si>
    <t>Բաժին N 03,  խումբ N 07,  դաս N 01, Նախաքննություն</t>
  </si>
  <si>
    <t xml:space="preserve">1228. 31001  Հակակոռուպցիոն կոմիտեի շենքային պայմանների ապահովում
</t>
  </si>
  <si>
    <t>ԲՄ</t>
  </si>
  <si>
    <t>Հավելված N 4</t>
  </si>
  <si>
    <t>Հակակոռուպցիոն կոմիտեի  շենքի կառուցում  և  նախագծանախահաշվային  փաստաթղթերի  ձեռք բերում</t>
  </si>
  <si>
    <t>ՀԱՅԱՍՏԱՆԻ ՀԱՆՐԱՊԵՏՈՒԹՅԱՆ ԿԱՌԱՎԱՐՈՒԹՅԱՆ 2019 ԹՎԱԿԱՆԻ ԴԵԿՏԵՄԲԵՐԻ 26-Ի N 1919-Ն ՈՐՈՇՄԱՆ N 9.1 ՀԱՎԵԼՎԱԾԻ  N 9.1.44  ԱՂՅՈՒՍԱԿՈՒՄ ԿԱՏԱՐՎՈՂ ՓՈՓՈԽՈՒԹՅՈՒՆՆԵՐԸ</t>
  </si>
  <si>
    <t>ՀՀ արդարադատության  նախարարության հարկադիր կատարումն ապահովող ծառայություն</t>
  </si>
  <si>
    <t>Մասնագիտացված կազմակերպություն</t>
  </si>
  <si>
    <t>Նախագծվող մակերես, քառ․ մետր</t>
  </si>
  <si>
    <t xml:space="preserve">Հակակոռուպցիոն կոմիտեի շենքի կառուցման  նախագծանախահաշվային փաստաթղթեր, քանակ </t>
  </si>
  <si>
    <t>-</t>
  </si>
  <si>
    <t xml:space="preserve">ՀԱՅԱՍՏԱՆԻ ՀԱՆՐԱՊԵՏՈՒԹՅԱՆ ԿԱՌԱՎԱՐՈՒԹՅԱՆ 2019 ԹՎԱԿԱՆԻ ԴԵԿՏԵՄԲԵՐԻ 26-Ի 
N 1919-Ն ՈՐՈՇՄԱՆ N 10 ՀԱՎԵԼՎԱԾՈՒՄ ԿԱՏԱՐՎՈՂ ԼՐԱՑՈՒՄԸ
</t>
  </si>
</sst>
</file>

<file path=xl/styles.xml><?xml version="1.0" encoding="utf-8"?>
<styleSheet xmlns="http://schemas.openxmlformats.org/spreadsheetml/2006/main">
  <numFmts count="10">
    <numFmt numFmtId="164" formatCode="_(* #,##0.00_);_(* \(#,##0.00\);_(* &quot;-&quot;??_);_(@_)"/>
    <numFmt numFmtId="165" formatCode="_-* #,##0.00\ _֏_-;\-* #,##0.00\ _֏_-;_-* &quot;-&quot;??\ _֏_-;_-@_-"/>
    <numFmt numFmtId="166" formatCode="_-* #,##0.00\ _₽_-;\-* #,##0.00\ _₽_-;_-* &quot;-&quot;??\ _₽_-;_-@_-"/>
    <numFmt numFmtId="167" formatCode="_-* #,##0.00_р_._-;\-* #,##0.00_р_._-;_-* &quot;-&quot;??_р_._-;_-@_-"/>
    <numFmt numFmtId="168" formatCode="##,##0.0;\(##,##0.0\);\-"/>
    <numFmt numFmtId="169" formatCode="#,##0.0"/>
    <numFmt numFmtId="170" formatCode="##,##0.00;\(##,##0.00\);\-"/>
    <numFmt numFmtId="171" formatCode="_(* #,##0.0_);_(* \(#,##0.0\);_(* &quot;-&quot;??_);_(@_)"/>
    <numFmt numFmtId="172" formatCode="_-* #,##0.0\ _₽_-;\-* #,##0.0\ _₽_-;_-* &quot;-&quot;?\ _₽_-;_-@_-"/>
    <numFmt numFmtId="173" formatCode="_(* #,##0_);_(* \(#,##0\);_(* &quot;-&quot;??_);_(@_)"/>
  </numFmts>
  <fonts count="3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name val="Times Armenian"/>
      <family val="1"/>
    </font>
    <font>
      <i/>
      <sz val="10"/>
      <color theme="1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name val="GHEA Grapalat"/>
      <family val="2"/>
    </font>
    <font>
      <b/>
      <i/>
      <sz val="12"/>
      <color theme="1"/>
      <name val="GHEA Grapalat"/>
      <family val="3"/>
    </font>
    <font>
      <sz val="10"/>
      <name val="GHEA Grapalat"/>
      <family val="2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2"/>
    </font>
    <font>
      <sz val="10"/>
      <color rgb="FF000000"/>
      <name val="GHEA Grapalat"/>
      <family val="3"/>
    </font>
    <font>
      <sz val="10"/>
      <color theme="1"/>
      <name val="Calibri"/>
      <family val="2"/>
      <scheme val="minor"/>
    </font>
    <font>
      <b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2"/>
      <name val="Times LatArm"/>
    </font>
    <font>
      <sz val="10"/>
      <name val="Arial Unicode"/>
      <family val="2"/>
    </font>
    <font>
      <sz val="10"/>
      <color indexed="8"/>
      <name val="MS Sans Serif"/>
      <family val="2"/>
    </font>
    <font>
      <b/>
      <sz val="12"/>
      <name val="GHEA Grapalat"/>
      <family val="3"/>
    </font>
    <font>
      <i/>
      <sz val="8"/>
      <name val="GHEA Grapala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0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>
      <alignment horizontal="left" vertical="top" wrapText="1"/>
    </xf>
    <xf numFmtId="0" fontId="8" fillId="0" borderId="0"/>
    <xf numFmtId="0" fontId="15" fillId="0" borderId="0"/>
    <xf numFmtId="167" fontId="1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23" fillId="0" borderId="0">
      <alignment horizontal="left" vertical="top" wrapText="1"/>
    </xf>
    <xf numFmtId="168" fontId="23" fillId="0" borderId="0" applyFill="0" applyBorder="0" applyProtection="0">
      <alignment horizontal="right" vertical="top"/>
    </xf>
    <xf numFmtId="0" fontId="1" fillId="0" borderId="0"/>
    <xf numFmtId="168" fontId="28" fillId="0" borderId="0" applyFill="0" applyBorder="0" applyProtection="0">
      <alignment horizontal="right" vertical="top"/>
    </xf>
    <xf numFmtId="165" fontId="1" fillId="0" borderId="0" applyFont="0" applyFill="0" applyBorder="0" applyAlignment="0" applyProtection="0"/>
    <xf numFmtId="0" fontId="33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34" fillId="0" borderId="0"/>
    <xf numFmtId="0" fontId="6" fillId="0" borderId="0"/>
    <xf numFmtId="0" fontId="15" fillId="0" borderId="0"/>
    <xf numFmtId="166" fontId="15" fillId="0" borderId="0" applyFont="0" applyFill="0" applyBorder="0" applyAlignment="0" applyProtection="0"/>
    <xf numFmtId="0" fontId="35" fillId="0" borderId="0"/>
    <xf numFmtId="0" fontId="16" fillId="0" borderId="0"/>
    <xf numFmtId="167" fontId="15" fillId="0" borderId="0" applyFont="0" applyFill="0" applyBorder="0" applyAlignment="0" applyProtection="0"/>
  </cellStyleXfs>
  <cellXfs count="258">
    <xf numFmtId="0" fontId="0" fillId="0" borderId="0" xfId="0"/>
    <xf numFmtId="0" fontId="9" fillId="0" borderId="0" xfId="0" applyFont="1"/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2" borderId="0" xfId="0" applyFont="1" applyFill="1"/>
    <xf numFmtId="0" fontId="11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left" vertical="center" wrapText="1"/>
    </xf>
    <xf numFmtId="2" fontId="9" fillId="0" borderId="10" xfId="0" applyNumberFormat="1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10" fillId="2" borderId="17" xfId="0" applyFont="1" applyFill="1" applyBorder="1" applyAlignment="1">
      <alignment wrapText="1"/>
    </xf>
    <xf numFmtId="0" fontId="9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9" fillId="0" borderId="11" xfId="0" applyFont="1" applyFill="1" applyBorder="1" applyAlignment="1">
      <alignment horizontal="center" vertical="center" wrapText="1"/>
    </xf>
    <xf numFmtId="171" fontId="17" fillId="0" borderId="10" xfId="8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8" fillId="0" borderId="0" xfId="0" applyFont="1"/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171" fontId="9" fillId="0" borderId="10" xfId="8" applyNumberFormat="1" applyFont="1" applyBorder="1"/>
    <xf numFmtId="171" fontId="17" fillId="0" borderId="0" xfId="8" applyNumberFormat="1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right" vertical="center" wrapText="1"/>
    </xf>
    <xf numFmtId="0" fontId="25" fillId="2" borderId="18" xfId="14" applyFont="1" applyFill="1" applyBorder="1" applyAlignment="1">
      <alignment horizontal="center" vertical="center" wrapText="1"/>
    </xf>
    <xf numFmtId="0" fontId="30" fillId="0" borderId="18" xfId="0" applyFont="1" applyBorder="1"/>
    <xf numFmtId="0" fontId="9" fillId="3" borderId="18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wrapText="1"/>
    </xf>
    <xf numFmtId="0" fontId="30" fillId="0" borderId="18" xfId="0" applyFont="1" applyBorder="1" applyAlignment="1">
      <alignment horizontal="center"/>
    </xf>
    <xf numFmtId="171" fontId="11" fillId="0" borderId="10" xfId="8" applyNumberFormat="1" applyFont="1" applyBorder="1" applyAlignment="1">
      <alignment horizontal="center" vertical="center"/>
    </xf>
    <xf numFmtId="171" fontId="11" fillId="0" borderId="3" xfId="8" applyNumberFormat="1" applyFont="1" applyBorder="1" applyAlignment="1">
      <alignment horizontal="center" vertical="center" wrapText="1"/>
    </xf>
    <xf numFmtId="171" fontId="31" fillId="3" borderId="18" xfId="8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wrapText="1"/>
    </xf>
    <xf numFmtId="0" fontId="32" fillId="0" borderId="0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/>
    </xf>
    <xf numFmtId="0" fontId="9" fillId="0" borderId="19" xfId="0" applyFont="1" applyBorder="1"/>
    <xf numFmtId="0" fontId="9" fillId="2" borderId="0" xfId="0" applyFont="1" applyFill="1" applyAlignment="1">
      <alignment horizontal="justify"/>
    </xf>
    <xf numFmtId="0" fontId="17" fillId="0" borderId="0" xfId="0" applyFont="1" applyFill="1" applyBorder="1" applyAlignment="1">
      <alignment horizontal="left" vertical="top" wrapText="1"/>
    </xf>
    <xf numFmtId="171" fontId="17" fillId="0" borderId="0" xfId="8" applyNumberFormat="1" applyFont="1" applyFill="1" applyBorder="1" applyAlignment="1">
      <alignment horizontal="right" vertical="top" wrapText="1"/>
    </xf>
    <xf numFmtId="171" fontId="17" fillId="0" borderId="19" xfId="8" applyNumberFormat="1" applyFont="1" applyFill="1" applyBorder="1" applyAlignment="1">
      <alignment horizontal="right" vertical="top" wrapText="1"/>
    </xf>
    <xf numFmtId="0" fontId="11" fillId="0" borderId="19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vertical="center"/>
    </xf>
    <xf numFmtId="0" fontId="14" fillId="2" borderId="19" xfId="0" applyFont="1" applyFill="1" applyBorder="1"/>
    <xf numFmtId="49" fontId="17" fillId="2" borderId="19" xfId="23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top" wrapText="1"/>
    </xf>
    <xf numFmtId="172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/>
    <xf numFmtId="0" fontId="11" fillId="0" borderId="0" xfId="0" applyFont="1" applyFill="1" applyAlignment="1">
      <alignment horizontal="center" wrapText="1"/>
    </xf>
    <xf numFmtId="171" fontId="12" fillId="2" borderId="18" xfId="8" applyNumberFormat="1" applyFont="1" applyFill="1" applyBorder="1" applyAlignment="1">
      <alignment horizontal="center" vertical="center"/>
    </xf>
    <xf numFmtId="171" fontId="17" fillId="2" borderId="18" xfId="8" applyNumberFormat="1" applyFont="1" applyFill="1" applyBorder="1" applyAlignment="1">
      <alignment horizontal="center" vertical="center" wrapText="1"/>
    </xf>
    <xf numFmtId="169" fontId="12" fillId="2" borderId="18" xfId="17" applyNumberFormat="1" applyFont="1" applyFill="1" applyBorder="1" applyAlignment="1">
      <alignment horizontal="center" vertical="center"/>
    </xf>
    <xf numFmtId="171" fontId="17" fillId="2" borderId="18" xfId="8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top" wrapText="1"/>
    </xf>
    <xf numFmtId="0" fontId="17" fillId="2" borderId="19" xfId="14" applyFont="1" applyFill="1" applyBorder="1">
      <alignment horizontal="left" vertical="top" wrapText="1"/>
    </xf>
    <xf numFmtId="169" fontId="17" fillId="2" borderId="19" xfId="14" applyNumberFormat="1" applyFont="1" applyFill="1" applyBorder="1" applyAlignment="1">
      <alignment horizontal="center" vertical="center" wrapText="1"/>
    </xf>
    <xf numFmtId="171" fontId="17" fillId="2" borderId="19" xfId="8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17" fillId="2" borderId="0" xfId="14" applyFont="1" applyFill="1">
      <alignment horizontal="left" vertical="top" wrapText="1"/>
    </xf>
    <xf numFmtId="0" fontId="17" fillId="2" borderId="19" xfId="0" applyFont="1" applyFill="1" applyBorder="1" applyAlignment="1">
      <alignment wrapText="1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17" fillId="0" borderId="0" xfId="14" applyFont="1">
      <alignment horizontal="left" vertical="top" wrapText="1"/>
    </xf>
    <xf numFmtId="0" fontId="17" fillId="0" borderId="19" xfId="14" applyFont="1" applyBorder="1" applyAlignment="1">
      <alignment horizontal="center" vertical="center" wrapText="1"/>
    </xf>
    <xf numFmtId="0" fontId="12" fillId="2" borderId="19" xfId="14" applyFont="1" applyFill="1" applyBorder="1" applyAlignment="1">
      <alignment horizontal="left" vertical="top" wrapText="1"/>
    </xf>
    <xf numFmtId="0" fontId="17" fillId="2" borderId="19" xfId="14" applyFont="1" applyFill="1" applyBorder="1" applyAlignment="1">
      <alignment horizontal="left" vertical="top" wrapText="1"/>
    </xf>
    <xf numFmtId="168" fontId="17" fillId="2" borderId="19" xfId="15" applyNumberFormat="1" applyFont="1" applyFill="1" applyBorder="1" applyAlignment="1">
      <alignment horizontal="right" vertical="center"/>
    </xf>
    <xf numFmtId="171" fontId="17" fillId="2" borderId="19" xfId="8" applyNumberFormat="1" applyFont="1" applyFill="1" applyBorder="1" applyAlignment="1">
      <alignment horizontal="right" vertical="center"/>
    </xf>
    <xf numFmtId="170" fontId="17" fillId="2" borderId="19" xfId="15" applyNumberFormat="1" applyFont="1" applyFill="1" applyBorder="1" applyAlignment="1">
      <alignment horizontal="right" vertical="center"/>
    </xf>
    <xf numFmtId="0" fontId="17" fillId="0" borderId="19" xfId="0" applyFont="1" applyBorder="1" applyAlignment="1">
      <alignment horizontal="center" vertical="center" wrapText="1"/>
    </xf>
    <xf numFmtId="168" fontId="12" fillId="2" borderId="19" xfId="15" applyNumberFormat="1" applyFont="1" applyFill="1" applyBorder="1" applyAlignment="1">
      <alignment horizontal="right" vertical="center"/>
    </xf>
    <xf numFmtId="171" fontId="12" fillId="2" borderId="19" xfId="8" applyNumberFormat="1" applyFont="1" applyFill="1" applyBorder="1" applyAlignment="1">
      <alignment horizontal="right" vertical="center"/>
    </xf>
    <xf numFmtId="0" fontId="14" fillId="0" borderId="19" xfId="0" applyFont="1" applyBorder="1" applyAlignment="1">
      <alignment horizontal="left" vertical="center" wrapText="1"/>
    </xf>
    <xf numFmtId="0" fontId="17" fillId="0" borderId="19" xfId="14" applyFont="1" applyBorder="1">
      <alignment horizontal="left" vertical="top" wrapText="1"/>
    </xf>
    <xf numFmtId="0" fontId="17" fillId="0" borderId="0" xfId="14" applyFont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24" fillId="0" borderId="0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left" vertical="top" wrapText="1"/>
    </xf>
    <xf numFmtId="169" fontId="31" fillId="3" borderId="19" xfId="0" applyNumberFormat="1" applyFont="1" applyFill="1" applyBorder="1" applyAlignment="1">
      <alignment horizontal="right" vertical="center" wrapText="1"/>
    </xf>
    <xf numFmtId="169" fontId="29" fillId="3" borderId="19" xfId="0" applyNumberFormat="1" applyFont="1" applyFill="1" applyBorder="1" applyAlignment="1">
      <alignment horizontal="righ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171" fontId="17" fillId="0" borderId="19" xfId="8" applyNumberFormat="1" applyFont="1" applyBorder="1" applyAlignment="1">
      <alignment horizontal="right" vertical="top" wrapText="1"/>
    </xf>
    <xf numFmtId="171" fontId="12" fillId="0" borderId="19" xfId="8" applyNumberFormat="1" applyFont="1" applyBorder="1" applyAlignment="1">
      <alignment horizontal="right" vertical="center"/>
    </xf>
    <xf numFmtId="171" fontId="17" fillId="0" borderId="19" xfId="8" applyNumberFormat="1" applyFont="1" applyBorder="1" applyAlignment="1">
      <alignment horizontal="right" vertical="center"/>
    </xf>
    <xf numFmtId="0" fontId="17" fillId="0" borderId="19" xfId="14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32" fillId="0" borderId="0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top" wrapText="1"/>
    </xf>
    <xf numFmtId="169" fontId="12" fillId="0" borderId="19" xfId="0" applyNumberFormat="1" applyFont="1" applyBorder="1" applyAlignment="1">
      <alignment horizontal="right" vertical="center"/>
    </xf>
    <xf numFmtId="171" fontId="17" fillId="0" borderId="19" xfId="8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7" fillId="2" borderId="7" xfId="14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center" wrapText="1"/>
    </xf>
    <xf numFmtId="0" fontId="17" fillId="0" borderId="19" xfId="25" applyFont="1" applyBorder="1" applyAlignment="1">
      <alignment horizontal="center" vertical="top" wrapText="1"/>
    </xf>
    <xf numFmtId="0" fontId="12" fillId="0" borderId="19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171" fontId="11" fillId="0" borderId="20" xfId="0" applyNumberFormat="1" applyFont="1" applyBorder="1" applyAlignment="1">
      <alignment horizontal="center" vertical="top" wrapText="1"/>
    </xf>
    <xf numFmtId="171" fontId="11" fillId="0" borderId="19" xfId="8" applyNumberFormat="1" applyFont="1" applyFill="1" applyBorder="1" applyAlignment="1">
      <alignment horizontal="left"/>
    </xf>
    <xf numFmtId="169" fontId="11" fillId="0" borderId="19" xfId="0" applyNumberFormat="1" applyFont="1" applyBorder="1" applyAlignment="1">
      <alignment horizontal="right" vertical="center"/>
    </xf>
    <xf numFmtId="171" fontId="11" fillId="0" borderId="19" xfId="8" applyNumberFormat="1" applyFont="1" applyBorder="1" applyAlignment="1">
      <alignment horizontal="right" vertical="center"/>
    </xf>
    <xf numFmtId="171" fontId="9" fillId="0" borderId="19" xfId="8" applyNumberFormat="1" applyFont="1" applyBorder="1" applyAlignment="1">
      <alignment horizontal="right" vertical="center"/>
    </xf>
    <xf numFmtId="0" fontId="17" fillId="0" borderId="19" xfId="14" applyFont="1" applyBorder="1" applyAlignment="1">
      <alignment horizontal="right" vertical="top" wrapText="1"/>
    </xf>
    <xf numFmtId="0" fontId="12" fillId="0" borderId="19" xfId="0" applyFont="1" applyFill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171" fontId="12" fillId="0" borderId="8" xfId="8" applyNumberFormat="1" applyFont="1" applyFill="1" applyBorder="1" applyAlignment="1">
      <alignment horizontal="left"/>
    </xf>
    <xf numFmtId="171" fontId="12" fillId="2" borderId="19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19" xfId="14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7" fillId="0" borderId="19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37" fillId="0" borderId="19" xfId="0" applyFont="1" applyBorder="1" applyAlignment="1">
      <alignment horizontal="left"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171" fontId="17" fillId="0" borderId="0" xfId="8" applyNumberFormat="1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wrapText="1"/>
    </xf>
    <xf numFmtId="173" fontId="17" fillId="0" borderId="10" xfId="8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17" fillId="2" borderId="2" xfId="14" applyFont="1" applyFill="1" applyBorder="1" applyAlignment="1">
      <alignment horizontal="center" vertical="top" wrapText="1"/>
    </xf>
    <xf numFmtId="0" fontId="17" fillId="0" borderId="19" xfId="14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7" fillId="0" borderId="19" xfId="0" applyFont="1" applyFill="1" applyBorder="1" applyAlignment="1">
      <alignment horizontal="left" vertical="top" wrapText="1"/>
    </xf>
    <xf numFmtId="0" fontId="10" fillId="0" borderId="19" xfId="0" applyFont="1" applyBorder="1" applyAlignment="1"/>
    <xf numFmtId="49" fontId="12" fillId="2" borderId="11" xfId="14" applyNumberFormat="1" applyFont="1" applyFill="1" applyBorder="1" applyAlignment="1">
      <alignment vertical="top" wrapText="1"/>
    </xf>
    <xf numFmtId="49" fontId="12" fillId="2" borderId="2" xfId="14" applyNumberFormat="1" applyFont="1" applyFill="1" applyBorder="1" applyAlignment="1">
      <alignment vertical="top" wrapText="1"/>
    </xf>
    <xf numFmtId="49" fontId="12" fillId="2" borderId="3" xfId="14" applyNumberFormat="1" applyFont="1" applyFill="1" applyBorder="1" applyAlignment="1">
      <alignment vertical="top" wrapText="1"/>
    </xf>
    <xf numFmtId="0" fontId="17" fillId="0" borderId="19" xfId="14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7" fillId="0" borderId="19" xfId="0" applyFont="1" applyFill="1" applyBorder="1" applyAlignment="1">
      <alignment horizontal="left" vertical="top" wrapText="1"/>
    </xf>
    <xf numFmtId="164" fontId="9" fillId="0" borderId="19" xfId="8" applyFont="1" applyBorder="1"/>
    <xf numFmtId="0" fontId="12" fillId="0" borderId="19" xfId="0" applyFont="1" applyBorder="1" applyAlignment="1">
      <alignment horizontal="left" vertical="top" wrapText="1"/>
    </xf>
    <xf numFmtId="171" fontId="17" fillId="0" borderId="11" xfId="8" applyNumberFormat="1" applyFont="1" applyBorder="1" applyAlignment="1">
      <alignment horizontal="center" vertical="center"/>
    </xf>
    <xf numFmtId="171" fontId="17" fillId="0" borderId="2" xfId="8" applyNumberFormat="1" applyFont="1" applyBorder="1" applyAlignment="1">
      <alignment horizontal="center" vertical="center"/>
    </xf>
    <xf numFmtId="171" fontId="17" fillId="0" borderId="3" xfId="8" applyNumberFormat="1" applyFont="1" applyBorder="1" applyAlignment="1">
      <alignment horizontal="center" vertical="center"/>
    </xf>
    <xf numFmtId="171" fontId="17" fillId="0" borderId="11" xfId="8" applyNumberFormat="1" applyFont="1" applyBorder="1" applyAlignment="1">
      <alignment horizontal="center" vertical="center" wrapText="1"/>
    </xf>
    <xf numFmtId="171" fontId="17" fillId="0" borderId="2" xfId="8" applyNumberFormat="1" applyFont="1" applyBorder="1" applyAlignment="1">
      <alignment horizontal="center" vertical="center" wrapText="1"/>
    </xf>
    <xf numFmtId="171" fontId="17" fillId="0" borderId="3" xfId="8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49" fontId="12" fillId="2" borderId="11" xfId="14" applyNumberFormat="1" applyFont="1" applyFill="1" applyBorder="1" applyAlignment="1">
      <alignment horizontal="center" vertical="top" wrapText="1"/>
    </xf>
    <xf numFmtId="49" fontId="12" fillId="2" borderId="2" xfId="14" applyNumberFormat="1" applyFont="1" applyFill="1" applyBorder="1" applyAlignment="1">
      <alignment horizontal="center" vertical="top" wrapText="1"/>
    </xf>
    <xf numFmtId="49" fontId="12" fillId="2" borderId="3" xfId="14" applyNumberFormat="1" applyFont="1" applyFill="1" applyBorder="1" applyAlignment="1">
      <alignment horizontal="center" vertical="top" wrapText="1"/>
    </xf>
    <xf numFmtId="0" fontId="17" fillId="2" borderId="11" xfId="14" applyFont="1" applyFill="1" applyBorder="1" applyAlignment="1">
      <alignment horizontal="center" vertical="top" wrapText="1"/>
    </xf>
    <xf numFmtId="0" fontId="17" fillId="2" borderId="2" xfId="14" applyFont="1" applyFill="1" applyBorder="1" applyAlignment="1">
      <alignment horizontal="center" vertical="top" wrapText="1"/>
    </xf>
    <xf numFmtId="0" fontId="17" fillId="2" borderId="3" xfId="14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7" fillId="0" borderId="19" xfId="14" applyFont="1" applyBorder="1" applyAlignment="1">
      <alignment horizontal="center" vertical="center" wrapText="1"/>
    </xf>
    <xf numFmtId="0" fontId="17" fillId="2" borderId="7" xfId="14" applyFont="1" applyFill="1" applyBorder="1" applyAlignment="1">
      <alignment horizontal="center" vertical="top" wrapText="1"/>
    </xf>
    <xf numFmtId="0" fontId="17" fillId="2" borderId="9" xfId="14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3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center" wrapText="1"/>
    </xf>
    <xf numFmtId="0" fontId="17" fillId="0" borderId="9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9" fillId="3" borderId="18" xfId="0" applyFont="1" applyFill="1" applyBorder="1" applyAlignment="1">
      <alignment wrapText="1"/>
    </xf>
    <xf numFmtId="0" fontId="9" fillId="3" borderId="19" xfId="0" applyFont="1" applyFill="1" applyBorder="1" applyAlignment="1">
      <alignment horizontal="left" vertical="center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wrapText="1"/>
    </xf>
    <xf numFmtId="0" fontId="9" fillId="3" borderId="18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</cellXfs>
  <cellStyles count="30">
    <cellStyle name="Comma 2" xfId="10"/>
    <cellStyle name="Comma 3" xfId="18"/>
    <cellStyle name="Comma 4" xfId="26"/>
    <cellStyle name="Normal 10" xfId="4"/>
    <cellStyle name="Normal 10 2" xfId="24"/>
    <cellStyle name="Normal 11" xfId="25"/>
    <cellStyle name="Normal 2" xfId="1"/>
    <cellStyle name="Normal 2 2" xfId="12"/>
    <cellStyle name="Normal 3" xfId="3"/>
    <cellStyle name="Normal 4" xfId="5"/>
    <cellStyle name="Normal 4 2" xfId="28"/>
    <cellStyle name="Normal 5" xfId="9"/>
    <cellStyle name="Normal 5 2" xfId="19"/>
    <cellStyle name="Normal 6" xfId="11"/>
    <cellStyle name="Normal 6 2" xfId="22"/>
    <cellStyle name="Normal 7" xfId="13"/>
    <cellStyle name="Normal 8" xfId="14"/>
    <cellStyle name="Normal 8 2" xfId="23"/>
    <cellStyle name="Normal 9" xfId="16"/>
    <cellStyle name="Percent 2" xfId="2"/>
    <cellStyle name="SN_241" xfId="15"/>
    <cellStyle name="SN_b" xfId="17"/>
    <cellStyle name="Style 1" xfId="27"/>
    <cellStyle name="Обычный" xfId="0" builtinId="0"/>
    <cellStyle name="Обычный 2" xfId="6"/>
    <cellStyle name="Обычный 2 2" xfId="20"/>
    <cellStyle name="Финансовый" xfId="8" builtinId="3"/>
    <cellStyle name="Финансовый 2" xfId="21"/>
    <cellStyle name="Финансовый 2 2" xfId="29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H57"/>
  <sheetViews>
    <sheetView topLeftCell="A36" workbookViewId="0">
      <selection activeCell="D46" sqref="D46:D51"/>
    </sheetView>
  </sheetViews>
  <sheetFormatPr defaultColWidth="9.140625" defaultRowHeight="13.5"/>
  <cols>
    <col min="1" max="1" width="10.42578125" style="1" customWidth="1"/>
    <col min="2" max="2" width="16.7109375" style="1" customWidth="1"/>
    <col min="3" max="3" width="62.140625" style="1" customWidth="1"/>
    <col min="4" max="4" width="26.140625" style="1" customWidth="1"/>
    <col min="5" max="5" width="25.28515625" style="71" customWidth="1"/>
    <col min="6" max="6" width="9.140625" style="1"/>
    <col min="7" max="7" width="49.85546875" style="1" customWidth="1"/>
    <col min="8" max="16384" width="9.140625" style="1"/>
  </cols>
  <sheetData>
    <row r="1" spans="1:8" ht="15" customHeight="1">
      <c r="D1" s="197" t="s">
        <v>72</v>
      </c>
      <c r="E1" s="197"/>
    </row>
    <row r="2" spans="1:8">
      <c r="D2" s="200" t="s">
        <v>108</v>
      </c>
      <c r="E2" s="200"/>
      <c r="F2" s="88"/>
      <c r="G2" s="88"/>
      <c r="H2" s="88"/>
    </row>
    <row r="3" spans="1:8">
      <c r="D3" s="200" t="s">
        <v>78</v>
      </c>
      <c r="E3" s="200"/>
      <c r="F3" s="88"/>
      <c r="G3" s="88"/>
      <c r="H3" s="88"/>
    </row>
    <row r="5" spans="1:8" ht="60" customHeight="1">
      <c r="A5" s="201" t="s">
        <v>126</v>
      </c>
      <c r="B5" s="201"/>
      <c r="C5" s="201"/>
      <c r="D5" s="201"/>
      <c r="E5" s="201"/>
    </row>
    <row r="7" spans="1:8" ht="35.25" customHeight="1">
      <c r="E7" s="72" t="s">
        <v>32</v>
      </c>
    </row>
    <row r="8" spans="1:8" s="7" customFormat="1" ht="67.5" customHeight="1">
      <c r="A8" s="191" t="s">
        <v>12</v>
      </c>
      <c r="B8" s="191"/>
      <c r="C8" s="191" t="s">
        <v>13</v>
      </c>
      <c r="D8" s="192" t="s">
        <v>30</v>
      </c>
      <c r="E8" s="193"/>
    </row>
    <row r="9" spans="1:8" s="7" customFormat="1" ht="37.5" customHeight="1">
      <c r="A9" s="58" t="s">
        <v>15</v>
      </c>
      <c r="B9" s="58" t="s">
        <v>16</v>
      </c>
      <c r="C9" s="191"/>
      <c r="D9" s="132" t="s">
        <v>112</v>
      </c>
      <c r="E9" s="132" t="s">
        <v>10</v>
      </c>
    </row>
    <row r="10" spans="1:8" s="7" customFormat="1" ht="19.5" customHeight="1">
      <c r="A10" s="69"/>
      <c r="B10" s="198" t="s">
        <v>61</v>
      </c>
      <c r="C10" s="199"/>
      <c r="D10" s="136">
        <f t="shared" ref="D10:E10" si="0">+D11+D38</f>
        <v>0</v>
      </c>
      <c r="E10" s="136">
        <f t="shared" si="0"/>
        <v>0</v>
      </c>
    </row>
    <row r="11" spans="1:8" s="7" customFormat="1" ht="21" customHeight="1">
      <c r="A11" s="33"/>
      <c r="B11" s="164" t="s">
        <v>128</v>
      </c>
      <c r="C11" s="145"/>
      <c r="D11" s="137">
        <f t="shared" ref="D11:E11" si="1">+D12+D32</f>
        <v>0</v>
      </c>
      <c r="E11" s="137">
        <f t="shared" si="1"/>
        <v>0</v>
      </c>
    </row>
    <row r="12" spans="1:8" s="7" customFormat="1">
      <c r="A12" s="194">
        <v>1228</v>
      </c>
      <c r="B12" s="191"/>
      <c r="C12" s="152" t="s">
        <v>23</v>
      </c>
      <c r="D12" s="176">
        <f t="shared" ref="D12:E12" si="2">+D19</f>
        <v>0</v>
      </c>
      <c r="E12" s="176">
        <f t="shared" si="2"/>
        <v>12815</v>
      </c>
    </row>
    <row r="13" spans="1:8" s="7" customFormat="1" ht="24.75" customHeight="1">
      <c r="A13" s="195"/>
      <c r="B13" s="191"/>
      <c r="C13" s="49" t="s">
        <v>129</v>
      </c>
      <c r="D13" s="177"/>
      <c r="E13" s="177"/>
    </row>
    <row r="14" spans="1:8" s="7" customFormat="1" ht="15.75" customHeight="1">
      <c r="A14" s="195"/>
      <c r="B14" s="191"/>
      <c r="C14" s="152" t="s">
        <v>24</v>
      </c>
      <c r="D14" s="177"/>
      <c r="E14" s="177"/>
    </row>
    <row r="15" spans="1:8" s="7" customFormat="1" ht="62.25" customHeight="1">
      <c r="A15" s="195"/>
      <c r="B15" s="191"/>
      <c r="C15" s="49" t="s">
        <v>130</v>
      </c>
      <c r="D15" s="177"/>
      <c r="E15" s="177"/>
      <c r="G15" s="70"/>
    </row>
    <row r="16" spans="1:8" s="7" customFormat="1" ht="15" customHeight="1">
      <c r="A16" s="195"/>
      <c r="B16" s="191"/>
      <c r="C16" s="152" t="s">
        <v>25</v>
      </c>
      <c r="D16" s="177"/>
      <c r="E16" s="177"/>
    </row>
    <row r="17" spans="1:7" s="7" customFormat="1" ht="32.25" customHeight="1">
      <c r="A17" s="196"/>
      <c r="B17" s="191"/>
      <c r="C17" s="49" t="s">
        <v>131</v>
      </c>
      <c r="D17" s="178"/>
      <c r="E17" s="178"/>
    </row>
    <row r="18" spans="1:7">
      <c r="A18" s="179"/>
      <c r="B18" s="180"/>
      <c r="C18" s="179" t="s">
        <v>17</v>
      </c>
      <c r="D18" s="181"/>
      <c r="E18" s="180"/>
    </row>
    <row r="19" spans="1:7" s="7" customFormat="1" ht="21.75" customHeight="1">
      <c r="A19" s="185"/>
      <c r="B19" s="188">
        <v>31001</v>
      </c>
      <c r="C19" s="152" t="s">
        <v>115</v>
      </c>
      <c r="D19" s="173">
        <v>0</v>
      </c>
      <c r="E19" s="173">
        <v>12815</v>
      </c>
    </row>
    <row r="20" spans="1:7" s="7" customFormat="1" ht="20.25" customHeight="1">
      <c r="A20" s="186"/>
      <c r="B20" s="189"/>
      <c r="C20" s="49" t="s">
        <v>132</v>
      </c>
      <c r="D20" s="174"/>
      <c r="E20" s="174"/>
    </row>
    <row r="21" spans="1:7" s="7" customFormat="1" ht="16.5" customHeight="1">
      <c r="A21" s="186"/>
      <c r="B21" s="189"/>
      <c r="C21" s="152" t="s">
        <v>116</v>
      </c>
      <c r="D21" s="174"/>
      <c r="E21" s="174"/>
    </row>
    <row r="22" spans="1:7" s="7" customFormat="1" ht="42.75" customHeight="1">
      <c r="A22" s="186"/>
      <c r="B22" s="189"/>
      <c r="C22" s="49" t="s">
        <v>156</v>
      </c>
      <c r="D22" s="174"/>
      <c r="E22" s="174"/>
    </row>
    <row r="23" spans="1:7" s="7" customFormat="1" ht="19.5" customHeight="1">
      <c r="A23" s="186"/>
      <c r="B23" s="189"/>
      <c r="C23" s="152" t="s">
        <v>117</v>
      </c>
      <c r="D23" s="174"/>
      <c r="E23" s="174"/>
    </row>
    <row r="24" spans="1:7" s="7" customFormat="1" ht="33" customHeight="1">
      <c r="A24" s="187"/>
      <c r="B24" s="190"/>
      <c r="C24" s="49" t="s">
        <v>123</v>
      </c>
      <c r="D24" s="175"/>
      <c r="E24" s="175"/>
    </row>
    <row r="25" spans="1:7" s="7" customFormat="1" ht="17.25" customHeight="1">
      <c r="A25" s="194">
        <v>1182</v>
      </c>
      <c r="B25" s="191"/>
      <c r="C25" s="152" t="s">
        <v>23</v>
      </c>
      <c r="D25" s="176">
        <v>0</v>
      </c>
      <c r="E25" s="176">
        <f t="shared" ref="D25:E25" si="3">+E32</f>
        <v>-12815</v>
      </c>
    </row>
    <row r="26" spans="1:7" s="7" customFormat="1" ht="22.5" customHeight="1">
      <c r="A26" s="195"/>
      <c r="B26" s="191"/>
      <c r="C26" s="49" t="s">
        <v>133</v>
      </c>
      <c r="D26" s="177"/>
      <c r="E26" s="177"/>
    </row>
    <row r="27" spans="1:7" s="7" customFormat="1" ht="17.25" customHeight="1">
      <c r="A27" s="195"/>
      <c r="B27" s="191"/>
      <c r="C27" s="152" t="s">
        <v>24</v>
      </c>
      <c r="D27" s="177"/>
      <c r="E27" s="177"/>
    </row>
    <row r="28" spans="1:7" s="7" customFormat="1">
      <c r="A28" s="195"/>
      <c r="B28" s="191"/>
      <c r="C28" s="49" t="s">
        <v>134</v>
      </c>
      <c r="D28" s="177"/>
      <c r="E28" s="177"/>
      <c r="G28" s="70"/>
    </row>
    <row r="29" spans="1:7" s="7" customFormat="1" ht="20.25" customHeight="1">
      <c r="A29" s="195"/>
      <c r="B29" s="191"/>
      <c r="C29" s="152" t="s">
        <v>25</v>
      </c>
      <c r="D29" s="177"/>
      <c r="E29" s="177"/>
    </row>
    <row r="30" spans="1:7" s="7" customFormat="1" ht="33" customHeight="1">
      <c r="A30" s="196"/>
      <c r="B30" s="191"/>
      <c r="C30" s="49" t="s">
        <v>135</v>
      </c>
      <c r="D30" s="178"/>
      <c r="E30" s="178"/>
    </row>
    <row r="31" spans="1:7">
      <c r="A31" s="179"/>
      <c r="B31" s="180"/>
      <c r="C31" s="179" t="s">
        <v>17</v>
      </c>
      <c r="D31" s="181"/>
      <c r="E31" s="180"/>
    </row>
    <row r="32" spans="1:7" s="7" customFormat="1" ht="20.25" customHeight="1">
      <c r="A32" s="185"/>
      <c r="B32" s="188">
        <v>11001</v>
      </c>
      <c r="C32" s="152" t="s">
        <v>26</v>
      </c>
      <c r="D32" s="173">
        <v>0</v>
      </c>
      <c r="E32" s="173">
        <v>-12815</v>
      </c>
    </row>
    <row r="33" spans="1:5" s="7" customFormat="1" ht="27">
      <c r="A33" s="186"/>
      <c r="B33" s="189"/>
      <c r="C33" s="49" t="s">
        <v>136</v>
      </c>
      <c r="D33" s="174"/>
      <c r="E33" s="174"/>
    </row>
    <row r="34" spans="1:5" s="7" customFormat="1" ht="16.5" customHeight="1">
      <c r="A34" s="186"/>
      <c r="B34" s="189"/>
      <c r="C34" s="152" t="s">
        <v>27</v>
      </c>
      <c r="D34" s="174"/>
      <c r="E34" s="174"/>
    </row>
    <row r="35" spans="1:5" s="7" customFormat="1" ht="43.5" customHeight="1">
      <c r="A35" s="186"/>
      <c r="B35" s="189"/>
      <c r="C35" s="49" t="s">
        <v>137</v>
      </c>
      <c r="D35" s="174"/>
      <c r="E35" s="174"/>
    </row>
    <row r="36" spans="1:5" s="7" customFormat="1" ht="19.5" customHeight="1">
      <c r="A36" s="186"/>
      <c r="B36" s="189"/>
      <c r="C36" s="152" t="s">
        <v>28</v>
      </c>
      <c r="D36" s="174"/>
      <c r="E36" s="174"/>
    </row>
    <row r="37" spans="1:5" s="7" customFormat="1" ht="22.5" customHeight="1">
      <c r="A37" s="187"/>
      <c r="B37" s="190"/>
      <c r="C37" s="49" t="s">
        <v>29</v>
      </c>
      <c r="D37" s="175"/>
      <c r="E37" s="175"/>
    </row>
    <row r="38" spans="1:5" s="7" customFormat="1" ht="27" customHeight="1">
      <c r="A38" s="33"/>
      <c r="B38" s="164" t="s">
        <v>51</v>
      </c>
      <c r="C38" s="145"/>
      <c r="D38" s="137">
        <f t="shared" ref="D38:E38" si="4">+D39</f>
        <v>0</v>
      </c>
      <c r="E38" s="137">
        <f t="shared" si="4"/>
        <v>0</v>
      </c>
    </row>
    <row r="39" spans="1:5" s="7" customFormat="1" ht="16.5" customHeight="1">
      <c r="A39" s="182" t="s">
        <v>52</v>
      </c>
      <c r="B39" s="182"/>
      <c r="C39" s="152" t="s">
        <v>23</v>
      </c>
      <c r="D39" s="176">
        <f t="shared" ref="D39:E39" si="5">+D46+D52</f>
        <v>0</v>
      </c>
      <c r="E39" s="176">
        <f t="shared" si="5"/>
        <v>0</v>
      </c>
    </row>
    <row r="40" spans="1:5" s="7" customFormat="1" ht="16.5" customHeight="1">
      <c r="A40" s="183"/>
      <c r="B40" s="183"/>
      <c r="C40" s="49" t="s">
        <v>50</v>
      </c>
      <c r="D40" s="177"/>
      <c r="E40" s="177"/>
    </row>
    <row r="41" spans="1:5" s="7" customFormat="1" ht="16.5" customHeight="1">
      <c r="A41" s="183"/>
      <c r="B41" s="183"/>
      <c r="C41" s="152" t="s">
        <v>24</v>
      </c>
      <c r="D41" s="177"/>
      <c r="E41" s="177"/>
    </row>
    <row r="42" spans="1:5" s="7" customFormat="1" ht="30" customHeight="1">
      <c r="A42" s="183"/>
      <c r="B42" s="183"/>
      <c r="C42" s="49" t="s">
        <v>57</v>
      </c>
      <c r="D42" s="177"/>
      <c r="E42" s="177"/>
    </row>
    <row r="43" spans="1:5" s="7" customFormat="1" ht="18.75" customHeight="1">
      <c r="A43" s="183"/>
      <c r="B43" s="183"/>
      <c r="C43" s="152" t="s">
        <v>25</v>
      </c>
      <c r="D43" s="177"/>
      <c r="E43" s="177"/>
    </row>
    <row r="44" spans="1:5" s="7" customFormat="1" ht="32.25" customHeight="1">
      <c r="A44" s="184"/>
      <c r="B44" s="184"/>
      <c r="C44" s="49" t="s">
        <v>58</v>
      </c>
      <c r="D44" s="178"/>
      <c r="E44" s="178"/>
    </row>
    <row r="45" spans="1:5" ht="15.75" customHeight="1">
      <c r="A45" s="179"/>
      <c r="B45" s="180"/>
      <c r="C45" s="179" t="s">
        <v>17</v>
      </c>
      <c r="D45" s="181"/>
      <c r="E45" s="180"/>
    </row>
    <row r="46" spans="1:5" s="7" customFormat="1" ht="16.5" customHeight="1">
      <c r="A46" s="153"/>
      <c r="B46" s="182" t="s">
        <v>53</v>
      </c>
      <c r="C46" s="152" t="s">
        <v>26</v>
      </c>
      <c r="D46" s="176">
        <v>0</v>
      </c>
      <c r="E46" s="176">
        <v>12815</v>
      </c>
    </row>
    <row r="47" spans="1:5" s="7" customFormat="1" ht="16.5" customHeight="1">
      <c r="A47" s="125"/>
      <c r="B47" s="183"/>
      <c r="C47" s="49" t="s">
        <v>50</v>
      </c>
      <c r="D47" s="177"/>
      <c r="E47" s="177"/>
    </row>
    <row r="48" spans="1:5" s="7" customFormat="1" ht="16.5" customHeight="1">
      <c r="A48" s="125"/>
      <c r="B48" s="183"/>
      <c r="C48" s="152" t="s">
        <v>27</v>
      </c>
      <c r="D48" s="177"/>
      <c r="E48" s="177"/>
    </row>
    <row r="49" spans="1:7" s="7" customFormat="1" ht="59.25" customHeight="1">
      <c r="A49" s="125"/>
      <c r="B49" s="183"/>
      <c r="C49" s="49" t="s">
        <v>59</v>
      </c>
      <c r="D49" s="177"/>
      <c r="E49" s="177"/>
      <c r="G49" s="70"/>
    </row>
    <row r="50" spans="1:7" s="7" customFormat="1" ht="16.5" customHeight="1">
      <c r="A50" s="125"/>
      <c r="B50" s="183"/>
      <c r="C50" s="152" t="s">
        <v>28</v>
      </c>
      <c r="D50" s="177"/>
      <c r="E50" s="177"/>
    </row>
    <row r="51" spans="1:7" s="7" customFormat="1" ht="17.25" customHeight="1">
      <c r="A51" s="154"/>
      <c r="B51" s="184"/>
      <c r="C51" s="49" t="s">
        <v>29</v>
      </c>
      <c r="D51" s="178"/>
      <c r="E51" s="178"/>
    </row>
    <row r="52" spans="1:7" s="7" customFormat="1" ht="16.5" customHeight="1">
      <c r="A52" s="153"/>
      <c r="B52" s="182" t="s">
        <v>53</v>
      </c>
      <c r="C52" s="152" t="s">
        <v>26</v>
      </c>
      <c r="D52" s="176">
        <v>0</v>
      </c>
      <c r="E52" s="176">
        <v>-12815</v>
      </c>
    </row>
    <row r="53" spans="1:7" s="7" customFormat="1" ht="16.5" customHeight="1">
      <c r="A53" s="125"/>
      <c r="B53" s="183"/>
      <c r="C53" s="49" t="s">
        <v>50</v>
      </c>
      <c r="D53" s="177"/>
      <c r="E53" s="177"/>
    </row>
    <row r="54" spans="1:7" s="7" customFormat="1" ht="16.5" customHeight="1">
      <c r="A54" s="125"/>
      <c r="B54" s="183"/>
      <c r="C54" s="152" t="s">
        <v>27</v>
      </c>
      <c r="D54" s="177"/>
      <c r="E54" s="177"/>
    </row>
    <row r="55" spans="1:7" s="7" customFormat="1" ht="59.25" customHeight="1">
      <c r="A55" s="125"/>
      <c r="B55" s="183"/>
      <c r="C55" s="49" t="s">
        <v>59</v>
      </c>
      <c r="D55" s="177"/>
      <c r="E55" s="177"/>
      <c r="G55" s="70"/>
    </row>
    <row r="56" spans="1:7" s="7" customFormat="1" ht="16.5" customHeight="1">
      <c r="A56" s="125"/>
      <c r="B56" s="183"/>
      <c r="C56" s="152" t="s">
        <v>28</v>
      </c>
      <c r="D56" s="177"/>
      <c r="E56" s="177"/>
    </row>
    <row r="57" spans="1:7" s="7" customFormat="1" ht="19.5" customHeight="1">
      <c r="A57" s="154"/>
      <c r="B57" s="184"/>
      <c r="C57" s="49" t="s">
        <v>29</v>
      </c>
      <c r="D57" s="178"/>
      <c r="E57" s="178"/>
    </row>
  </sheetData>
  <mergeCells count="40">
    <mergeCell ref="D1:E1"/>
    <mergeCell ref="A18:B18"/>
    <mergeCell ref="C18:E18"/>
    <mergeCell ref="D19:D24"/>
    <mergeCell ref="A19:A24"/>
    <mergeCell ref="E19:E24"/>
    <mergeCell ref="B19:B24"/>
    <mergeCell ref="E12:E17"/>
    <mergeCell ref="A12:A17"/>
    <mergeCell ref="B12:B17"/>
    <mergeCell ref="D12:D17"/>
    <mergeCell ref="B10:C10"/>
    <mergeCell ref="D2:E2"/>
    <mergeCell ref="D3:E3"/>
    <mergeCell ref="A5:E5"/>
    <mergeCell ref="A8:B8"/>
    <mergeCell ref="C8:C9"/>
    <mergeCell ref="D8:E8"/>
    <mergeCell ref="D25:D30"/>
    <mergeCell ref="E25:E30"/>
    <mergeCell ref="A31:B31"/>
    <mergeCell ref="C31:E31"/>
    <mergeCell ref="A25:A30"/>
    <mergeCell ref="B25:B30"/>
    <mergeCell ref="E32:E37"/>
    <mergeCell ref="E52:E57"/>
    <mergeCell ref="A45:B45"/>
    <mergeCell ref="C45:E45"/>
    <mergeCell ref="B52:B57"/>
    <mergeCell ref="D52:D57"/>
    <mergeCell ref="E46:E51"/>
    <mergeCell ref="A32:A37"/>
    <mergeCell ref="B32:B37"/>
    <mergeCell ref="D32:D37"/>
    <mergeCell ref="A39:A44"/>
    <mergeCell ref="B46:B51"/>
    <mergeCell ref="B39:B44"/>
    <mergeCell ref="E39:E44"/>
    <mergeCell ref="D39:D44"/>
    <mergeCell ref="D46:D51"/>
  </mergeCells>
  <pageMargins left="0.15748031496062992" right="0.23622047244094491" top="0.27559055118110237" bottom="0.23622047244094491" header="0.19685039370078741" footer="0.15748031496062992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5"/>
  <sheetViews>
    <sheetView workbookViewId="0">
      <selection activeCell="C19" sqref="C19"/>
    </sheetView>
  </sheetViews>
  <sheetFormatPr defaultRowHeight="13.5"/>
  <cols>
    <col min="1" max="1" width="9.7109375" style="1" customWidth="1"/>
    <col min="2" max="2" width="11.28515625" style="1" customWidth="1"/>
    <col min="3" max="3" width="60.42578125" style="1" customWidth="1"/>
    <col min="4" max="4" width="14.7109375" style="1" customWidth="1"/>
    <col min="5" max="5" width="16.7109375" style="1" customWidth="1"/>
    <col min="6" max="6" width="16.5703125" style="1" customWidth="1"/>
    <col min="7" max="7" width="18.5703125" style="1" customWidth="1"/>
    <col min="8" max="8" width="16.140625" style="1" customWidth="1"/>
    <col min="9" max="9" width="11" style="1" bestFit="1" customWidth="1"/>
    <col min="10" max="16384" width="9.140625" style="1"/>
  </cols>
  <sheetData>
    <row r="1" spans="1:44">
      <c r="D1" s="12"/>
      <c r="E1" s="12"/>
      <c r="F1" s="203" t="s">
        <v>77</v>
      </c>
      <c r="G1" s="203"/>
      <c r="H1" s="203"/>
      <c r="I1" s="60"/>
    </row>
    <row r="2" spans="1:44">
      <c r="D2" s="203" t="s">
        <v>108</v>
      </c>
      <c r="E2" s="203"/>
      <c r="F2" s="203"/>
      <c r="G2" s="203"/>
      <c r="H2" s="20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</row>
    <row r="3" spans="1:44">
      <c r="D3" s="203" t="s">
        <v>78</v>
      </c>
      <c r="E3" s="203"/>
      <c r="F3" s="203"/>
      <c r="G3" s="203"/>
      <c r="H3" s="20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4">
      <c r="D4" s="203"/>
      <c r="E4" s="203"/>
      <c r="F4" s="203"/>
      <c r="G4" s="60"/>
      <c r="H4" s="60"/>
      <c r="I4" s="60"/>
    </row>
    <row r="5" spans="1:44">
      <c r="D5" s="203"/>
      <c r="E5" s="203"/>
      <c r="F5" s="203"/>
      <c r="G5" s="60"/>
      <c r="H5" s="60"/>
      <c r="I5" s="60"/>
    </row>
    <row r="6" spans="1:44" ht="51" customHeight="1">
      <c r="A6" s="202" t="s">
        <v>148</v>
      </c>
      <c r="B6" s="202"/>
      <c r="C6" s="202"/>
      <c r="D6" s="202"/>
      <c r="E6" s="202"/>
      <c r="F6" s="202"/>
      <c r="G6" s="202"/>
      <c r="H6" s="202"/>
      <c r="I6" s="74"/>
    </row>
    <row r="7" spans="1:44" ht="14.25">
      <c r="B7" s="74"/>
      <c r="C7" s="74"/>
      <c r="D7" s="74"/>
      <c r="E7" s="74"/>
      <c r="F7" s="74"/>
      <c r="G7" s="204" t="s">
        <v>79</v>
      </c>
      <c r="H7" s="204"/>
      <c r="I7" s="74"/>
    </row>
    <row r="8" spans="1:44" ht="43.5" customHeight="1">
      <c r="A8" s="205" t="s">
        <v>80</v>
      </c>
      <c r="B8" s="205"/>
      <c r="C8" s="206" t="s">
        <v>81</v>
      </c>
      <c r="D8" s="206" t="s">
        <v>87</v>
      </c>
      <c r="E8" s="207" t="s">
        <v>113</v>
      </c>
      <c r="F8" s="207"/>
      <c r="G8" s="207"/>
      <c r="H8" s="207"/>
      <c r="I8" s="74"/>
    </row>
    <row r="9" spans="1:44">
      <c r="A9" s="205"/>
      <c r="B9" s="205"/>
      <c r="C9" s="206"/>
      <c r="D9" s="206"/>
      <c r="E9" s="206" t="s">
        <v>82</v>
      </c>
      <c r="F9" s="206"/>
      <c r="G9" s="206"/>
      <c r="H9" s="206"/>
    </row>
    <row r="10" spans="1:44" ht="54">
      <c r="A10" s="28" t="s">
        <v>64</v>
      </c>
      <c r="B10" s="28" t="s">
        <v>65</v>
      </c>
      <c r="C10" s="206"/>
      <c r="D10" s="206"/>
      <c r="E10" s="29" t="s">
        <v>83</v>
      </c>
      <c r="F10" s="29" t="s">
        <v>84</v>
      </c>
      <c r="G10" s="29" t="s">
        <v>85</v>
      </c>
      <c r="H10" s="61" t="s">
        <v>86</v>
      </c>
    </row>
    <row r="11" spans="1:44" ht="14.25">
      <c r="A11" s="30"/>
      <c r="B11" s="30"/>
      <c r="C11" s="128" t="s">
        <v>87</v>
      </c>
      <c r="D11" s="43">
        <f>+D13</f>
        <v>12815</v>
      </c>
      <c r="E11" s="43">
        <f t="shared" ref="E11:H11" si="0">+E13</f>
        <v>0</v>
      </c>
      <c r="F11" s="43">
        <f t="shared" si="0"/>
        <v>0</v>
      </c>
      <c r="G11" s="43">
        <f t="shared" si="0"/>
        <v>12815</v>
      </c>
      <c r="H11" s="43">
        <f t="shared" si="0"/>
        <v>0</v>
      </c>
    </row>
    <row r="12" spans="1:44" ht="14.25">
      <c r="A12" s="30"/>
      <c r="B12" s="30"/>
      <c r="C12" s="31" t="s">
        <v>88</v>
      </c>
      <c r="D12" s="44"/>
      <c r="E12" s="44"/>
      <c r="F12" s="44"/>
      <c r="G12" s="44"/>
      <c r="H12" s="44"/>
    </row>
    <row r="13" spans="1:44" ht="14.25">
      <c r="A13" s="80"/>
      <c r="B13" s="80"/>
      <c r="C13" s="129" t="s">
        <v>138</v>
      </c>
      <c r="D13" s="171">
        <f>+D15</f>
        <v>12815</v>
      </c>
      <c r="E13" s="171">
        <f t="shared" ref="E13:G13" si="1">+E15</f>
        <v>0</v>
      </c>
      <c r="F13" s="171">
        <f t="shared" si="1"/>
        <v>0</v>
      </c>
      <c r="G13" s="171">
        <f t="shared" si="1"/>
        <v>12815</v>
      </c>
      <c r="H13" s="52"/>
    </row>
    <row r="14" spans="1:44">
      <c r="A14" s="80"/>
      <c r="B14" s="80"/>
      <c r="C14" s="130" t="s">
        <v>139</v>
      </c>
      <c r="D14" s="171"/>
      <c r="E14" s="171"/>
      <c r="F14" s="171"/>
      <c r="G14" s="171"/>
      <c r="H14" s="52"/>
    </row>
    <row r="15" spans="1:44" ht="35.25" customHeight="1">
      <c r="A15" s="100">
        <v>1228</v>
      </c>
      <c r="B15" s="100">
        <v>31001</v>
      </c>
      <c r="C15" s="172" t="s">
        <v>132</v>
      </c>
      <c r="D15" s="171">
        <v>12815</v>
      </c>
      <c r="E15" s="171"/>
      <c r="F15" s="171"/>
      <c r="G15" s="171">
        <v>12815</v>
      </c>
      <c r="H15" s="52"/>
    </row>
  </sheetData>
  <mergeCells count="12">
    <mergeCell ref="G7:H7"/>
    <mergeCell ref="A8:B9"/>
    <mergeCell ref="C8:C10"/>
    <mergeCell ref="D8:D10"/>
    <mergeCell ref="E8:H8"/>
    <mergeCell ref="E9:H9"/>
    <mergeCell ref="A6:H6"/>
    <mergeCell ref="F1:H1"/>
    <mergeCell ref="D2:H2"/>
    <mergeCell ref="D3:H3"/>
    <mergeCell ref="D4:F4"/>
    <mergeCell ref="D5:F5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H69"/>
  <sheetViews>
    <sheetView topLeftCell="A47" workbookViewId="0">
      <selection activeCell="L67" sqref="L67"/>
    </sheetView>
  </sheetViews>
  <sheetFormatPr defaultColWidth="9.140625" defaultRowHeight="13.5"/>
  <cols>
    <col min="1" max="1" width="6.85546875" style="12" customWidth="1"/>
    <col min="2" max="2" width="10.140625" style="12" customWidth="1"/>
    <col min="3" max="3" width="6.7109375" style="12" customWidth="1"/>
    <col min="4" max="4" width="9.28515625" style="12" customWidth="1"/>
    <col min="5" max="5" width="13.28515625" style="12" customWidth="1"/>
    <col min="6" max="6" width="70.5703125" style="12" customWidth="1"/>
    <col min="7" max="7" width="14.85546875" style="12" customWidth="1"/>
    <col min="8" max="8" width="18" style="12" customWidth="1"/>
    <col min="9" max="10" width="9.140625" style="12"/>
    <col min="11" max="11" width="9.85546875" style="12" bestFit="1" customWidth="1"/>
    <col min="12" max="16384" width="9.140625" style="12"/>
  </cols>
  <sheetData>
    <row r="1" spans="1:8" ht="18" customHeight="1">
      <c r="F1" s="60"/>
      <c r="G1" s="200" t="s">
        <v>73</v>
      </c>
      <c r="H1" s="200"/>
    </row>
    <row r="2" spans="1:8">
      <c r="F2" s="203" t="s">
        <v>110</v>
      </c>
      <c r="G2" s="203"/>
      <c r="H2" s="203"/>
    </row>
    <row r="3" spans="1:8">
      <c r="F3" s="203" t="s">
        <v>8</v>
      </c>
      <c r="G3" s="203"/>
      <c r="H3" s="203"/>
    </row>
    <row r="6" spans="1:8" ht="39.75" customHeight="1">
      <c r="A6" s="202" t="s">
        <v>127</v>
      </c>
      <c r="B6" s="202"/>
      <c r="C6" s="202"/>
      <c r="D6" s="202"/>
      <c r="E6" s="202"/>
      <c r="F6" s="202"/>
      <c r="G6" s="202"/>
      <c r="H6" s="202"/>
    </row>
    <row r="8" spans="1:8">
      <c r="H8" s="60" t="s">
        <v>32</v>
      </c>
    </row>
    <row r="9" spans="1:8" s="83" customFormat="1" ht="60" customHeight="1">
      <c r="A9" s="224" t="s">
        <v>33</v>
      </c>
      <c r="B9" s="225"/>
      <c r="C9" s="226"/>
      <c r="D9" s="208" t="s">
        <v>12</v>
      </c>
      <c r="E9" s="208"/>
      <c r="F9" s="208" t="s">
        <v>38</v>
      </c>
      <c r="G9" s="209" t="s">
        <v>30</v>
      </c>
      <c r="H9" s="210"/>
    </row>
    <row r="10" spans="1:8" s="83" customFormat="1" ht="40.5">
      <c r="A10" s="59" t="s">
        <v>34</v>
      </c>
      <c r="B10" s="23" t="s">
        <v>35</v>
      </c>
      <c r="C10" s="59" t="s">
        <v>36</v>
      </c>
      <c r="D10" s="62" t="s">
        <v>15</v>
      </c>
      <c r="E10" s="62" t="s">
        <v>16</v>
      </c>
      <c r="F10" s="208"/>
      <c r="G10" s="132" t="s">
        <v>112</v>
      </c>
      <c r="H10" s="132" t="s">
        <v>10</v>
      </c>
    </row>
    <row r="11" spans="1:8" s="83" customFormat="1" ht="16.5">
      <c r="A11" s="59"/>
      <c r="B11" s="220"/>
      <c r="C11" s="182"/>
      <c r="D11" s="220"/>
      <c r="E11" s="220"/>
      <c r="F11" s="106" t="s">
        <v>98</v>
      </c>
      <c r="G11" s="75" t="s">
        <v>162</v>
      </c>
      <c r="H11" s="75">
        <f t="shared" ref="G11:H11" si="0">+H12</f>
        <v>0</v>
      </c>
    </row>
    <row r="12" spans="1:8" s="84" customFormat="1" ht="28.5">
      <c r="A12" s="214" t="s">
        <v>141</v>
      </c>
      <c r="B12" s="221"/>
      <c r="C12" s="183"/>
      <c r="D12" s="221"/>
      <c r="E12" s="221"/>
      <c r="F12" s="63" t="s">
        <v>142</v>
      </c>
      <c r="G12" s="75" t="s">
        <v>162</v>
      </c>
      <c r="H12" s="75">
        <f>+H14+H30</f>
        <v>0</v>
      </c>
    </row>
    <row r="13" spans="1:8" s="84" customFormat="1">
      <c r="A13" s="215"/>
      <c r="B13" s="222"/>
      <c r="C13" s="183"/>
      <c r="D13" s="221"/>
      <c r="E13" s="221"/>
      <c r="F13" s="64" t="s">
        <v>18</v>
      </c>
      <c r="G13" s="64"/>
      <c r="H13" s="76"/>
    </row>
    <row r="14" spans="1:8" s="84" customFormat="1" ht="14.25">
      <c r="A14" s="215"/>
      <c r="B14" s="165" t="s">
        <v>141</v>
      </c>
      <c r="C14" s="183"/>
      <c r="D14" s="221"/>
      <c r="E14" s="221"/>
      <c r="F14" s="79" t="s">
        <v>143</v>
      </c>
      <c r="G14" s="75" t="s">
        <v>162</v>
      </c>
      <c r="H14" s="75">
        <f>+H16</f>
        <v>-12815</v>
      </c>
    </row>
    <row r="15" spans="1:8" s="84" customFormat="1" ht="13.5" customHeight="1">
      <c r="A15" s="215"/>
      <c r="B15" s="166"/>
      <c r="C15" s="184"/>
      <c r="D15" s="221"/>
      <c r="E15" s="221"/>
      <c r="F15" s="64" t="s">
        <v>18</v>
      </c>
      <c r="G15" s="64"/>
      <c r="H15" s="76"/>
    </row>
    <row r="16" spans="1:8" s="84" customFormat="1" ht="14.25">
      <c r="A16" s="215"/>
      <c r="B16" s="166"/>
      <c r="C16" s="165" t="s">
        <v>76</v>
      </c>
      <c r="D16" s="221"/>
      <c r="E16" s="221"/>
      <c r="F16" s="79" t="s">
        <v>146</v>
      </c>
      <c r="G16" s="75" t="s">
        <v>162</v>
      </c>
      <c r="H16" s="75">
        <f t="shared" ref="G16:H16" si="1">+H18</f>
        <v>-12815</v>
      </c>
    </row>
    <row r="17" spans="1:8" s="84" customFormat="1" ht="14.25">
      <c r="A17" s="215"/>
      <c r="B17" s="166"/>
      <c r="C17" s="166"/>
      <c r="D17" s="221"/>
      <c r="E17" s="221"/>
      <c r="F17" s="64" t="s">
        <v>18</v>
      </c>
      <c r="G17" s="64"/>
      <c r="H17" s="77"/>
    </row>
    <row r="18" spans="1:8" s="84" customFormat="1" ht="14.25">
      <c r="A18" s="215"/>
      <c r="B18" s="166"/>
      <c r="C18" s="166"/>
      <c r="D18" s="221"/>
      <c r="E18" s="221"/>
      <c r="F18" s="63" t="s">
        <v>138</v>
      </c>
      <c r="G18" s="146" t="s">
        <v>162</v>
      </c>
      <c r="H18" s="146">
        <f>H20</f>
        <v>-12815</v>
      </c>
    </row>
    <row r="19" spans="1:8" s="84" customFormat="1" ht="14.25">
      <c r="A19" s="215"/>
      <c r="B19" s="166"/>
      <c r="C19" s="166"/>
      <c r="D19" s="222"/>
      <c r="E19" s="221"/>
      <c r="F19" s="64" t="s">
        <v>18</v>
      </c>
      <c r="G19" s="63"/>
      <c r="H19" s="81"/>
    </row>
    <row r="20" spans="1:8" s="84" customFormat="1" ht="14.25">
      <c r="A20" s="215"/>
      <c r="B20" s="166"/>
      <c r="C20" s="166"/>
      <c r="D20" s="217">
        <v>1182</v>
      </c>
      <c r="E20" s="223"/>
      <c r="F20" s="63" t="s">
        <v>133</v>
      </c>
      <c r="G20" s="78" t="s">
        <v>162</v>
      </c>
      <c r="H20" s="78">
        <f>+H22</f>
        <v>-12815</v>
      </c>
    </row>
    <row r="21" spans="1:8" s="84" customFormat="1" ht="13.5" customHeight="1">
      <c r="A21" s="215"/>
      <c r="B21" s="166"/>
      <c r="C21" s="166"/>
      <c r="D21" s="218"/>
      <c r="E21" s="223"/>
      <c r="F21" s="66" t="s">
        <v>101</v>
      </c>
      <c r="G21" s="66"/>
      <c r="H21" s="82"/>
    </row>
    <row r="22" spans="1:8" s="84" customFormat="1" ht="46.5" customHeight="1">
      <c r="A22" s="215"/>
      <c r="B22" s="166"/>
      <c r="C22" s="166"/>
      <c r="D22" s="218"/>
      <c r="E22" s="183">
        <v>11001</v>
      </c>
      <c r="F22" s="156" t="s">
        <v>136</v>
      </c>
      <c r="G22" s="82" t="s">
        <v>162</v>
      </c>
      <c r="H22" s="82">
        <f>+H24</f>
        <v>-12815</v>
      </c>
    </row>
    <row r="23" spans="1:8" s="84" customFormat="1" ht="13.5" customHeight="1">
      <c r="A23" s="215"/>
      <c r="B23" s="166"/>
      <c r="C23" s="166"/>
      <c r="D23" s="218"/>
      <c r="E23" s="183"/>
      <c r="F23" s="64" t="s">
        <v>19</v>
      </c>
      <c r="G23" s="64"/>
      <c r="H23" s="82"/>
    </row>
    <row r="24" spans="1:8" s="84" customFormat="1" ht="24" customHeight="1">
      <c r="A24" s="215"/>
      <c r="B24" s="166"/>
      <c r="C24" s="166"/>
      <c r="D24" s="218"/>
      <c r="E24" s="183"/>
      <c r="F24" s="156" t="s">
        <v>147</v>
      </c>
      <c r="G24" s="82" t="s">
        <v>162</v>
      </c>
      <c r="H24" s="82">
        <f>+H26</f>
        <v>-12815</v>
      </c>
    </row>
    <row r="25" spans="1:8" s="84" customFormat="1" ht="27">
      <c r="A25" s="215"/>
      <c r="B25" s="166"/>
      <c r="C25" s="166"/>
      <c r="D25" s="218"/>
      <c r="E25" s="183"/>
      <c r="F25" s="64" t="s">
        <v>20</v>
      </c>
      <c r="G25" s="64"/>
      <c r="H25" s="82"/>
    </row>
    <row r="26" spans="1:8" s="84" customFormat="1" ht="13.5" customHeight="1">
      <c r="A26" s="215"/>
      <c r="B26" s="166"/>
      <c r="C26" s="166"/>
      <c r="D26" s="218"/>
      <c r="E26" s="183"/>
      <c r="F26" s="65" t="s">
        <v>21</v>
      </c>
      <c r="G26" s="82" t="s">
        <v>162</v>
      </c>
      <c r="H26" s="82">
        <f>+H27</f>
        <v>-12815</v>
      </c>
    </row>
    <row r="27" spans="1:8" s="84" customFormat="1" ht="13.5" customHeight="1">
      <c r="A27" s="215"/>
      <c r="B27" s="166"/>
      <c r="C27" s="166"/>
      <c r="D27" s="218"/>
      <c r="E27" s="183"/>
      <c r="F27" s="85" t="s">
        <v>22</v>
      </c>
      <c r="G27" s="82" t="s">
        <v>162</v>
      </c>
      <c r="H27" s="82">
        <f>+H28</f>
        <v>-12815</v>
      </c>
    </row>
    <row r="28" spans="1:8" s="84" customFormat="1" ht="13.5" customHeight="1">
      <c r="A28" s="215"/>
      <c r="B28" s="166"/>
      <c r="C28" s="166"/>
      <c r="D28" s="218"/>
      <c r="E28" s="183"/>
      <c r="F28" s="65" t="s">
        <v>55</v>
      </c>
      <c r="G28" s="78" t="s">
        <v>162</v>
      </c>
      <c r="H28" s="78">
        <f t="shared" ref="G26:H28" si="2">+H29</f>
        <v>-12815</v>
      </c>
    </row>
    <row r="29" spans="1:8" s="84" customFormat="1" ht="18.75" customHeight="1">
      <c r="A29" s="215"/>
      <c r="B29" s="166"/>
      <c r="C29" s="166"/>
      <c r="D29" s="218"/>
      <c r="E29" s="183"/>
      <c r="F29" s="85" t="s">
        <v>56</v>
      </c>
      <c r="G29" s="78" t="s">
        <v>162</v>
      </c>
      <c r="H29" s="78">
        <f>-12815</f>
        <v>-12815</v>
      </c>
    </row>
    <row r="30" spans="1:8" s="84" customFormat="1" ht="14.25">
      <c r="A30" s="215"/>
      <c r="B30" s="165" t="s">
        <v>144</v>
      </c>
      <c r="C30" s="166"/>
      <c r="D30" s="160"/>
      <c r="E30" s="158"/>
      <c r="F30" s="79" t="s">
        <v>145</v>
      </c>
      <c r="G30" s="75" t="s">
        <v>162</v>
      </c>
      <c r="H30" s="75">
        <f>+H32</f>
        <v>12815</v>
      </c>
    </row>
    <row r="31" spans="1:8" s="84" customFormat="1" ht="13.5" customHeight="1">
      <c r="A31" s="215"/>
      <c r="B31" s="166"/>
      <c r="C31" s="166"/>
      <c r="D31" s="160"/>
      <c r="E31" s="158"/>
      <c r="F31" s="64" t="s">
        <v>18</v>
      </c>
      <c r="G31" s="64"/>
      <c r="H31" s="76"/>
    </row>
    <row r="32" spans="1:8" s="84" customFormat="1" ht="14.25">
      <c r="A32" s="215"/>
      <c r="B32" s="166"/>
      <c r="C32" s="165" t="s">
        <v>76</v>
      </c>
      <c r="D32" s="160"/>
      <c r="E32" s="158"/>
      <c r="F32" s="79" t="s">
        <v>145</v>
      </c>
      <c r="G32" s="75" t="s">
        <v>162</v>
      </c>
      <c r="H32" s="75">
        <f t="shared" ref="G32:H32" si="3">+H34</f>
        <v>12815</v>
      </c>
    </row>
    <row r="33" spans="1:8" s="84" customFormat="1" ht="14.25">
      <c r="A33" s="215"/>
      <c r="B33" s="166"/>
      <c r="C33" s="166"/>
      <c r="D33" s="160"/>
      <c r="E33" s="158"/>
      <c r="F33" s="64" t="s">
        <v>18</v>
      </c>
      <c r="G33" s="64"/>
      <c r="H33" s="77"/>
    </row>
    <row r="34" spans="1:8" s="84" customFormat="1" ht="14.25">
      <c r="A34" s="215"/>
      <c r="B34" s="166"/>
      <c r="C34" s="166"/>
      <c r="D34" s="160"/>
      <c r="E34" s="158"/>
      <c r="F34" s="63" t="s">
        <v>138</v>
      </c>
      <c r="G34" s="146" t="s">
        <v>162</v>
      </c>
      <c r="H34" s="146">
        <f t="shared" ref="G34:H34" si="4">+H36+H53</f>
        <v>12815</v>
      </c>
    </row>
    <row r="35" spans="1:8" s="84" customFormat="1" ht="14.25">
      <c r="A35" s="215"/>
      <c r="B35" s="166"/>
      <c r="C35" s="166"/>
      <c r="D35" s="160"/>
      <c r="E35" s="158"/>
      <c r="F35" s="64" t="s">
        <v>18</v>
      </c>
      <c r="G35" s="63"/>
      <c r="H35" s="81"/>
    </row>
    <row r="36" spans="1:8" s="84" customFormat="1" ht="30" customHeight="1">
      <c r="A36" s="215"/>
      <c r="B36" s="166"/>
      <c r="C36" s="166"/>
      <c r="D36" s="217">
        <v>1228</v>
      </c>
      <c r="E36" s="223"/>
      <c r="F36" s="63" t="s">
        <v>129</v>
      </c>
      <c r="G36" s="78" t="s">
        <v>162</v>
      </c>
      <c r="H36" s="78">
        <f>+H38</f>
        <v>12815</v>
      </c>
    </row>
    <row r="37" spans="1:8" s="84" customFormat="1" ht="13.5" customHeight="1">
      <c r="A37" s="215"/>
      <c r="B37" s="166"/>
      <c r="C37" s="166"/>
      <c r="D37" s="218"/>
      <c r="E37" s="223"/>
      <c r="F37" s="66" t="s">
        <v>101</v>
      </c>
      <c r="G37" s="66"/>
      <c r="H37" s="82"/>
    </row>
    <row r="38" spans="1:8" s="84" customFormat="1" ht="18.75" customHeight="1">
      <c r="A38" s="215"/>
      <c r="B38" s="166"/>
      <c r="C38" s="166"/>
      <c r="D38" s="218"/>
      <c r="E38" s="217">
        <v>31001</v>
      </c>
      <c r="F38" s="67" t="s">
        <v>132</v>
      </c>
      <c r="G38" s="82" t="s">
        <v>162</v>
      </c>
      <c r="H38" s="82">
        <f>+H40</f>
        <v>12815</v>
      </c>
    </row>
    <row r="39" spans="1:8" s="84" customFormat="1" ht="13.5" customHeight="1">
      <c r="A39" s="215"/>
      <c r="B39" s="166"/>
      <c r="C39" s="166"/>
      <c r="D39" s="218"/>
      <c r="E39" s="218"/>
      <c r="F39" s="64" t="s">
        <v>19</v>
      </c>
      <c r="G39" s="64"/>
      <c r="H39" s="82"/>
    </row>
    <row r="40" spans="1:8" s="84" customFormat="1" ht="13.5" customHeight="1">
      <c r="A40" s="215"/>
      <c r="B40" s="166"/>
      <c r="C40" s="166"/>
      <c r="D40" s="218"/>
      <c r="E40" s="218"/>
      <c r="F40" s="67" t="s">
        <v>100</v>
      </c>
      <c r="G40" s="82" t="s">
        <v>162</v>
      </c>
      <c r="H40" s="82">
        <f>+H42</f>
        <v>12815</v>
      </c>
    </row>
    <row r="41" spans="1:8" s="84" customFormat="1" ht="27">
      <c r="A41" s="215"/>
      <c r="B41" s="166"/>
      <c r="C41" s="166"/>
      <c r="D41" s="218"/>
      <c r="E41" s="218"/>
      <c r="F41" s="64" t="s">
        <v>20</v>
      </c>
      <c r="G41" s="64"/>
      <c r="H41" s="82"/>
    </row>
    <row r="42" spans="1:8" s="84" customFormat="1" ht="13.5" customHeight="1">
      <c r="A42" s="215"/>
      <c r="B42" s="166"/>
      <c r="C42" s="166"/>
      <c r="D42" s="218"/>
      <c r="E42" s="218"/>
      <c r="F42" s="65" t="s">
        <v>102</v>
      </c>
      <c r="G42" s="82" t="s">
        <v>162</v>
      </c>
      <c r="H42" s="82">
        <f>+H43</f>
        <v>12815</v>
      </c>
    </row>
    <row r="43" spans="1:8" s="84" customFormat="1" ht="13.5" customHeight="1">
      <c r="A43" s="215"/>
      <c r="B43" s="166"/>
      <c r="C43" s="166"/>
      <c r="D43" s="218"/>
      <c r="E43" s="218"/>
      <c r="F43" s="85" t="s">
        <v>92</v>
      </c>
      <c r="G43" s="82" t="s">
        <v>162</v>
      </c>
      <c r="H43" s="82">
        <f>+H44</f>
        <v>12815</v>
      </c>
    </row>
    <row r="44" spans="1:8" s="84" customFormat="1" ht="13.5" customHeight="1">
      <c r="A44" s="215"/>
      <c r="B44" s="166"/>
      <c r="C44" s="166"/>
      <c r="D44" s="218"/>
      <c r="E44" s="218"/>
      <c r="F44" s="65" t="s">
        <v>103</v>
      </c>
      <c r="G44" s="78" t="s">
        <v>162</v>
      </c>
      <c r="H44" s="78">
        <f t="shared" ref="H44:H45" si="5">+H45</f>
        <v>12815</v>
      </c>
    </row>
    <row r="45" spans="1:8" s="84" customFormat="1" ht="13.5" customHeight="1">
      <c r="A45" s="215"/>
      <c r="B45" s="166"/>
      <c r="C45" s="166"/>
      <c r="D45" s="218"/>
      <c r="E45" s="218"/>
      <c r="F45" s="85" t="s">
        <v>104</v>
      </c>
      <c r="G45" s="78" t="s">
        <v>162</v>
      </c>
      <c r="H45" s="78">
        <f t="shared" si="5"/>
        <v>12815</v>
      </c>
    </row>
    <row r="46" spans="1:8" s="84" customFormat="1" ht="15.75" customHeight="1">
      <c r="A46" s="216"/>
      <c r="B46" s="167"/>
      <c r="C46" s="167"/>
      <c r="D46" s="219"/>
      <c r="E46" s="219"/>
      <c r="F46" s="68" t="s">
        <v>105</v>
      </c>
      <c r="G46" s="78" t="s">
        <v>162</v>
      </c>
      <c r="H46" s="78">
        <v>12815</v>
      </c>
    </row>
    <row r="47" spans="1:8" ht="14.25">
      <c r="A47" s="213" t="s">
        <v>47</v>
      </c>
      <c r="B47" s="212"/>
      <c r="C47" s="212"/>
      <c r="D47" s="211"/>
      <c r="E47" s="211"/>
      <c r="F47" s="133" t="s">
        <v>48</v>
      </c>
      <c r="G47" s="82" t="s">
        <v>162</v>
      </c>
      <c r="H47" s="82">
        <f>H49</f>
        <v>0</v>
      </c>
    </row>
    <row r="48" spans="1:8" ht="14.25" customHeight="1">
      <c r="A48" s="213"/>
      <c r="B48" s="212"/>
      <c r="C48" s="212"/>
      <c r="D48" s="211"/>
      <c r="E48" s="211"/>
      <c r="F48" s="121" t="s">
        <v>18</v>
      </c>
      <c r="G48" s="121"/>
      <c r="H48" s="82"/>
    </row>
    <row r="49" spans="1:8" ht="14.25">
      <c r="A49" s="213"/>
      <c r="B49" s="213" t="s">
        <v>37</v>
      </c>
      <c r="C49" s="212"/>
      <c r="D49" s="211"/>
      <c r="E49" s="211"/>
      <c r="F49" s="133" t="s">
        <v>49</v>
      </c>
      <c r="G49" s="82" t="s">
        <v>162</v>
      </c>
      <c r="H49" s="82">
        <f>H51</f>
        <v>0</v>
      </c>
    </row>
    <row r="50" spans="1:8" ht="14.25" customHeight="1">
      <c r="A50" s="213"/>
      <c r="B50" s="213"/>
      <c r="C50" s="212"/>
      <c r="D50" s="211"/>
      <c r="E50" s="211"/>
      <c r="F50" s="121" t="s">
        <v>18</v>
      </c>
      <c r="G50" s="121"/>
      <c r="H50" s="82"/>
    </row>
    <row r="51" spans="1:8" ht="14.25">
      <c r="A51" s="213"/>
      <c r="B51" s="213"/>
      <c r="C51" s="213" t="s">
        <v>37</v>
      </c>
      <c r="D51" s="211"/>
      <c r="E51" s="211"/>
      <c r="F51" s="134" t="s">
        <v>50</v>
      </c>
      <c r="G51" s="82" t="s">
        <v>162</v>
      </c>
      <c r="H51" s="82">
        <f>+H53</f>
        <v>0</v>
      </c>
    </row>
    <row r="52" spans="1:8" ht="14.25" customHeight="1">
      <c r="A52" s="213"/>
      <c r="B52" s="213"/>
      <c r="C52" s="213"/>
      <c r="D52" s="211"/>
      <c r="E52" s="211"/>
      <c r="F52" s="121" t="s">
        <v>18</v>
      </c>
      <c r="G52" s="121"/>
      <c r="H52" s="82"/>
    </row>
    <row r="53" spans="1:8" ht="14.25">
      <c r="A53" s="213"/>
      <c r="B53" s="213"/>
      <c r="C53" s="213"/>
      <c r="D53" s="211"/>
      <c r="E53" s="211"/>
      <c r="F53" s="134" t="s">
        <v>51</v>
      </c>
      <c r="G53" s="82" t="s">
        <v>162</v>
      </c>
      <c r="H53" s="82">
        <f t="shared" ref="H53" si="6">+H54+H62</f>
        <v>0</v>
      </c>
    </row>
    <row r="54" spans="1:8" ht="14.25" customHeight="1">
      <c r="A54" s="213"/>
      <c r="B54" s="213"/>
      <c r="C54" s="213"/>
      <c r="D54" s="212" t="s">
        <v>52</v>
      </c>
      <c r="E54" s="212" t="s">
        <v>53</v>
      </c>
      <c r="F54" s="121" t="s">
        <v>50</v>
      </c>
      <c r="G54" s="82" t="s">
        <v>162</v>
      </c>
      <c r="H54" s="82">
        <f>H56</f>
        <v>12815</v>
      </c>
    </row>
    <row r="55" spans="1:8" ht="14.25" customHeight="1">
      <c r="A55" s="213"/>
      <c r="B55" s="213"/>
      <c r="C55" s="213"/>
      <c r="D55" s="212"/>
      <c r="E55" s="212"/>
      <c r="F55" s="121" t="s">
        <v>19</v>
      </c>
      <c r="G55" s="121"/>
      <c r="H55" s="82"/>
    </row>
    <row r="56" spans="1:8" ht="14.25" customHeight="1">
      <c r="A56" s="213"/>
      <c r="B56" s="213"/>
      <c r="C56" s="213"/>
      <c r="D56" s="212"/>
      <c r="E56" s="212"/>
      <c r="F56" s="135" t="s">
        <v>54</v>
      </c>
      <c r="G56" s="82" t="s">
        <v>162</v>
      </c>
      <c r="H56" s="82">
        <f>H58</f>
        <v>12815</v>
      </c>
    </row>
    <row r="57" spans="1:8" ht="27">
      <c r="A57" s="213"/>
      <c r="B57" s="213"/>
      <c r="C57" s="213"/>
      <c r="D57" s="212"/>
      <c r="E57" s="212"/>
      <c r="F57" s="121" t="s">
        <v>20</v>
      </c>
      <c r="G57" s="121"/>
      <c r="H57" s="82"/>
    </row>
    <row r="58" spans="1:8" ht="14.25" customHeight="1">
      <c r="A58" s="213"/>
      <c r="B58" s="213"/>
      <c r="C58" s="213"/>
      <c r="D58" s="212"/>
      <c r="E58" s="212"/>
      <c r="F58" s="121" t="s">
        <v>21</v>
      </c>
      <c r="G58" s="82" t="s">
        <v>162</v>
      </c>
      <c r="H58" s="82">
        <f t="shared" ref="G58:H60" si="7">H59</f>
        <v>12815</v>
      </c>
    </row>
    <row r="59" spans="1:8" ht="14.25" customHeight="1">
      <c r="A59" s="213"/>
      <c r="B59" s="213"/>
      <c r="C59" s="213"/>
      <c r="D59" s="212"/>
      <c r="E59" s="212"/>
      <c r="F59" s="121" t="s">
        <v>22</v>
      </c>
      <c r="G59" s="82" t="s">
        <v>162</v>
      </c>
      <c r="H59" s="82">
        <f t="shared" si="7"/>
        <v>12815</v>
      </c>
    </row>
    <row r="60" spans="1:8" ht="14.25" customHeight="1">
      <c r="A60" s="213"/>
      <c r="B60" s="213"/>
      <c r="C60" s="213"/>
      <c r="D60" s="212"/>
      <c r="E60" s="212"/>
      <c r="F60" s="121" t="s">
        <v>55</v>
      </c>
      <c r="G60" s="82" t="s">
        <v>162</v>
      </c>
      <c r="H60" s="82">
        <f t="shared" si="7"/>
        <v>12815</v>
      </c>
    </row>
    <row r="61" spans="1:8" ht="14.25" customHeight="1">
      <c r="A61" s="213"/>
      <c r="B61" s="213"/>
      <c r="C61" s="213"/>
      <c r="D61" s="212"/>
      <c r="E61" s="212"/>
      <c r="F61" s="121" t="s">
        <v>56</v>
      </c>
      <c r="G61" s="82" t="s">
        <v>162</v>
      </c>
      <c r="H61" s="82">
        <v>12815</v>
      </c>
    </row>
    <row r="62" spans="1:8" ht="14.25" customHeight="1">
      <c r="A62" s="213"/>
      <c r="B62" s="213"/>
      <c r="C62" s="213"/>
      <c r="D62" s="212" t="s">
        <v>52</v>
      </c>
      <c r="E62" s="212" t="s">
        <v>53</v>
      </c>
      <c r="F62" s="121" t="s">
        <v>50</v>
      </c>
      <c r="G62" s="82" t="s">
        <v>162</v>
      </c>
      <c r="H62" s="82">
        <f>H64</f>
        <v>-12815</v>
      </c>
    </row>
    <row r="63" spans="1:8" ht="14.25" customHeight="1">
      <c r="A63" s="213"/>
      <c r="B63" s="213"/>
      <c r="C63" s="213"/>
      <c r="D63" s="212"/>
      <c r="E63" s="212"/>
      <c r="F63" s="121" t="s">
        <v>19</v>
      </c>
      <c r="G63" s="121"/>
      <c r="H63" s="82"/>
    </row>
    <row r="64" spans="1:8" ht="14.25" customHeight="1">
      <c r="A64" s="213"/>
      <c r="B64" s="213"/>
      <c r="C64" s="213"/>
      <c r="D64" s="212"/>
      <c r="E64" s="212"/>
      <c r="F64" s="135" t="s">
        <v>54</v>
      </c>
      <c r="G64" s="82" t="s">
        <v>162</v>
      </c>
      <c r="H64" s="82">
        <f>H66</f>
        <v>-12815</v>
      </c>
    </row>
    <row r="65" spans="1:8" ht="27">
      <c r="A65" s="213"/>
      <c r="B65" s="213"/>
      <c r="C65" s="213"/>
      <c r="D65" s="212"/>
      <c r="E65" s="212"/>
      <c r="F65" s="121" t="s">
        <v>20</v>
      </c>
      <c r="G65" s="121"/>
      <c r="H65" s="82"/>
    </row>
    <row r="66" spans="1:8" ht="14.25" customHeight="1">
      <c r="A66" s="213"/>
      <c r="B66" s="213"/>
      <c r="C66" s="213"/>
      <c r="D66" s="212"/>
      <c r="E66" s="212"/>
      <c r="F66" s="121" t="s">
        <v>21</v>
      </c>
      <c r="G66" s="82" t="s">
        <v>162</v>
      </c>
      <c r="H66" s="82">
        <f t="shared" ref="H66:H68" si="8">H67</f>
        <v>-12815</v>
      </c>
    </row>
    <row r="67" spans="1:8" ht="14.25" customHeight="1">
      <c r="A67" s="213"/>
      <c r="B67" s="213"/>
      <c r="C67" s="213"/>
      <c r="D67" s="212"/>
      <c r="E67" s="212"/>
      <c r="F67" s="121" t="s">
        <v>22</v>
      </c>
      <c r="G67" s="82" t="s">
        <v>162</v>
      </c>
      <c r="H67" s="82">
        <f t="shared" si="8"/>
        <v>-12815</v>
      </c>
    </row>
    <row r="68" spans="1:8" ht="14.25" customHeight="1">
      <c r="A68" s="213"/>
      <c r="B68" s="213"/>
      <c r="C68" s="213"/>
      <c r="D68" s="212"/>
      <c r="E68" s="212"/>
      <c r="F68" s="121" t="s">
        <v>55</v>
      </c>
      <c r="G68" s="82" t="s">
        <v>162</v>
      </c>
      <c r="H68" s="82">
        <f t="shared" si="8"/>
        <v>-12815</v>
      </c>
    </row>
    <row r="69" spans="1:8" ht="14.25" customHeight="1">
      <c r="A69" s="213"/>
      <c r="B69" s="213"/>
      <c r="C69" s="213"/>
      <c r="D69" s="212"/>
      <c r="E69" s="212"/>
      <c r="F69" s="121" t="s">
        <v>56</v>
      </c>
      <c r="G69" s="82" t="s">
        <v>162</v>
      </c>
      <c r="H69" s="82">
        <f t="shared" ref="G69:H69" si="9">-H46</f>
        <v>-12815</v>
      </c>
    </row>
  </sheetData>
  <mergeCells count="30">
    <mergeCell ref="G1:H1"/>
    <mergeCell ref="A12:A46"/>
    <mergeCell ref="D36:D46"/>
    <mergeCell ref="E38:E46"/>
    <mergeCell ref="B11:B13"/>
    <mergeCell ref="C11:C15"/>
    <mergeCell ref="D11:D19"/>
    <mergeCell ref="D20:D29"/>
    <mergeCell ref="E11:E19"/>
    <mergeCell ref="E22:E29"/>
    <mergeCell ref="E20:E21"/>
    <mergeCell ref="E36:E37"/>
    <mergeCell ref="F2:H2"/>
    <mergeCell ref="F3:H3"/>
    <mergeCell ref="A6:H6"/>
    <mergeCell ref="A9:C9"/>
    <mergeCell ref="A47:A69"/>
    <mergeCell ref="B49:B69"/>
    <mergeCell ref="C51:C69"/>
    <mergeCell ref="D62:D69"/>
    <mergeCell ref="B47:B48"/>
    <mergeCell ref="C47:C50"/>
    <mergeCell ref="D47:D53"/>
    <mergeCell ref="D54:D61"/>
    <mergeCell ref="D9:E9"/>
    <mergeCell ref="F9:F10"/>
    <mergeCell ref="G9:H9"/>
    <mergeCell ref="E47:E53"/>
    <mergeCell ref="E62:E69"/>
    <mergeCell ref="E54:E61"/>
  </mergeCells>
  <pageMargins left="0.35433070866141736" right="0.15748031496062992" top="0.15748031496062992" bottom="0.15748031496062992" header="0.15748031496062992" footer="0.15748031496062992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18"/>
  <sheetViews>
    <sheetView topLeftCell="A7" workbookViewId="0">
      <selection activeCell="D19" sqref="D19"/>
    </sheetView>
  </sheetViews>
  <sheetFormatPr defaultRowHeight="13.5"/>
  <cols>
    <col min="1" max="1" width="8.7109375" style="89" customWidth="1"/>
    <col min="2" max="2" width="12" style="89" customWidth="1"/>
    <col min="3" max="3" width="76.140625" style="101" customWidth="1"/>
    <col min="4" max="4" width="20" style="101" customWidth="1"/>
    <col min="5" max="5" width="19.140625" style="101" customWidth="1"/>
    <col min="6" max="16384" width="9.140625" style="89"/>
  </cols>
  <sheetData>
    <row r="1" spans="1:42" s="1" customFormat="1" ht="15" customHeight="1">
      <c r="D1" s="197" t="s">
        <v>155</v>
      </c>
      <c r="E1" s="197"/>
      <c r="F1" s="88"/>
      <c r="G1" s="87"/>
    </row>
    <row r="2" spans="1:42" s="1" customFormat="1">
      <c r="D2" s="200" t="s">
        <v>108</v>
      </c>
      <c r="E2" s="200"/>
      <c r="F2" s="88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42" s="1" customFormat="1">
      <c r="D3" s="200" t="s">
        <v>78</v>
      </c>
      <c r="E3" s="200"/>
      <c r="F3" s="88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</row>
    <row r="4" spans="1:42" s="1" customFormat="1">
      <c r="D4" s="159"/>
      <c r="E4" s="87"/>
      <c r="F4" s="87"/>
      <c r="G4" s="87"/>
    </row>
    <row r="5" spans="1:42" s="1" customFormat="1" ht="15.75" customHeight="1">
      <c r="D5" s="159"/>
      <c r="E5" s="87"/>
      <c r="F5" s="87"/>
      <c r="G5" s="87"/>
    </row>
    <row r="6" spans="1:42" s="1" customFormat="1" ht="40.5" customHeight="1">
      <c r="A6" s="202" t="s">
        <v>109</v>
      </c>
      <c r="B6" s="202"/>
      <c r="C6" s="202"/>
      <c r="D6" s="202"/>
      <c r="E6" s="202"/>
      <c r="F6" s="86"/>
      <c r="G6" s="86"/>
    </row>
    <row r="7" spans="1:42" s="1" customFormat="1" ht="40.5" customHeight="1">
      <c r="B7" s="86"/>
      <c r="C7" s="86"/>
      <c r="D7" s="86"/>
      <c r="E7" s="32" t="s">
        <v>79</v>
      </c>
      <c r="F7" s="86"/>
      <c r="G7" s="86"/>
    </row>
    <row r="8" spans="1:42" ht="55.5" customHeight="1">
      <c r="A8" s="227" t="s">
        <v>12</v>
      </c>
      <c r="B8" s="227"/>
      <c r="C8" s="227" t="s">
        <v>89</v>
      </c>
      <c r="D8" s="228" t="s">
        <v>99</v>
      </c>
      <c r="E8" s="229"/>
    </row>
    <row r="9" spans="1:42" ht="30" customHeight="1">
      <c r="A9" s="90" t="s">
        <v>15</v>
      </c>
      <c r="B9" s="90" t="s">
        <v>16</v>
      </c>
      <c r="C9" s="227"/>
      <c r="D9" s="117" t="s">
        <v>90</v>
      </c>
      <c r="E9" s="117" t="s">
        <v>14</v>
      </c>
    </row>
    <row r="10" spans="1:42" s="84" customFormat="1" ht="24" customHeight="1">
      <c r="A10" s="80"/>
      <c r="B10" s="80"/>
      <c r="C10" s="91" t="s">
        <v>87</v>
      </c>
      <c r="D10" s="138" t="s">
        <v>162</v>
      </c>
      <c r="E10" s="126">
        <f t="shared" ref="D10:E10" si="0">+E12</f>
        <v>12815</v>
      </c>
    </row>
    <row r="11" spans="1:42" s="84" customFormat="1" ht="17.25" customHeight="1">
      <c r="A11" s="80"/>
      <c r="B11" s="80"/>
      <c r="C11" s="92" t="s">
        <v>88</v>
      </c>
      <c r="D11" s="93"/>
      <c r="E11" s="98"/>
    </row>
    <row r="12" spans="1:42" s="84" customFormat="1" ht="18" customHeight="1">
      <c r="A12" s="80"/>
      <c r="B12" s="80"/>
      <c r="C12" s="129" t="s">
        <v>138</v>
      </c>
      <c r="D12" s="138" t="s">
        <v>162</v>
      </c>
      <c r="E12" s="126">
        <f t="shared" ref="D12:E12" si="1">+E14</f>
        <v>12815</v>
      </c>
    </row>
    <row r="13" spans="1:42" s="84" customFormat="1" ht="18" customHeight="1">
      <c r="A13" s="80"/>
      <c r="B13" s="80"/>
      <c r="C13" s="92" t="s">
        <v>139</v>
      </c>
      <c r="D13" s="95"/>
      <c r="E13" s="94"/>
    </row>
    <row r="14" spans="1:42" s="84" customFormat="1" ht="24" customHeight="1">
      <c r="A14" s="100">
        <v>1228</v>
      </c>
      <c r="B14" s="100">
        <v>31001</v>
      </c>
      <c r="C14" s="143" t="s">
        <v>132</v>
      </c>
      <c r="D14" s="139" t="s">
        <v>162</v>
      </c>
      <c r="E14" s="115">
        <f t="shared" ref="D14:E14" si="2">+E16</f>
        <v>12815</v>
      </c>
    </row>
    <row r="15" spans="1:42" s="84" customFormat="1" ht="15.75" customHeight="1">
      <c r="A15" s="80"/>
      <c r="B15" s="80"/>
      <c r="C15" s="96" t="s">
        <v>63</v>
      </c>
      <c r="D15" s="97"/>
      <c r="E15" s="98"/>
    </row>
    <row r="16" spans="1:42" s="84" customFormat="1" ht="21.75" customHeight="1">
      <c r="A16" s="92"/>
      <c r="B16" s="80"/>
      <c r="C16" s="99" t="s">
        <v>75</v>
      </c>
      <c r="D16" s="140" t="s">
        <v>162</v>
      </c>
      <c r="E16" s="116">
        <f t="shared" ref="D16:E16" si="3">+E18</f>
        <v>12815</v>
      </c>
    </row>
    <row r="17" spans="1:5" ht="15.75" customHeight="1">
      <c r="A17" s="100"/>
      <c r="B17" s="100"/>
      <c r="C17" s="96" t="s">
        <v>91</v>
      </c>
      <c r="D17" s="141"/>
      <c r="E17" s="114"/>
    </row>
    <row r="18" spans="1:5" ht="32.25" customHeight="1">
      <c r="A18" s="100"/>
      <c r="B18" s="100"/>
      <c r="C18" s="131" t="s">
        <v>140</v>
      </c>
      <c r="D18" s="114" t="s">
        <v>162</v>
      </c>
      <c r="E18" s="114">
        <v>12815</v>
      </c>
    </row>
  </sheetData>
  <mergeCells count="7">
    <mergeCell ref="D1:E1"/>
    <mergeCell ref="A8:B8"/>
    <mergeCell ref="C8:C9"/>
    <mergeCell ref="D2:E2"/>
    <mergeCell ref="D3:E3"/>
    <mergeCell ref="A6:E6"/>
    <mergeCell ref="D8:E8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65"/>
  <sheetViews>
    <sheetView topLeftCell="A53" workbookViewId="0">
      <selection activeCell="D72" sqref="D72"/>
    </sheetView>
  </sheetViews>
  <sheetFormatPr defaultColWidth="9.140625" defaultRowHeight="13.5"/>
  <cols>
    <col min="1" max="1" width="4" style="1" customWidth="1"/>
    <col min="2" max="2" width="41.85546875" style="1" customWidth="1"/>
    <col min="3" max="3" width="62.140625" style="1" customWidth="1"/>
    <col min="4" max="4" width="19.140625" style="1" customWidth="1"/>
    <col min="5" max="5" width="20.28515625" style="1" customWidth="1"/>
    <col min="6" max="6" width="9.140625" style="1"/>
    <col min="7" max="7" width="12.42578125" style="1" bestFit="1" customWidth="1"/>
    <col min="8" max="16384" width="9.140625" style="1"/>
  </cols>
  <sheetData>
    <row r="1" spans="1:5" ht="15" customHeight="1">
      <c r="E1" s="21" t="s">
        <v>106</v>
      </c>
    </row>
    <row r="2" spans="1:5">
      <c r="E2" s="21" t="s">
        <v>110</v>
      </c>
    </row>
    <row r="3" spans="1:5">
      <c r="E3" s="21" t="s">
        <v>8</v>
      </c>
    </row>
    <row r="5" spans="1:5">
      <c r="B5" s="5"/>
      <c r="C5" s="5"/>
      <c r="D5" s="5"/>
      <c r="E5" s="34"/>
    </row>
    <row r="6" spans="1:5" ht="45" customHeight="1">
      <c r="A6" s="232" t="s">
        <v>149</v>
      </c>
      <c r="B6" s="232"/>
      <c r="C6" s="232"/>
      <c r="D6" s="232"/>
      <c r="E6" s="232"/>
    </row>
    <row r="7" spans="1:5" ht="17.25">
      <c r="A7" s="233" t="s">
        <v>138</v>
      </c>
      <c r="B7" s="233"/>
      <c r="C7" s="233"/>
      <c r="D7" s="233"/>
      <c r="E7" s="233"/>
    </row>
    <row r="8" spans="1:5" ht="12.75" customHeight="1">
      <c r="A8" s="102"/>
      <c r="B8" s="102"/>
      <c r="C8" s="102"/>
      <c r="D8" s="112"/>
      <c r="E8" s="102"/>
    </row>
    <row r="9" spans="1:5" ht="15" customHeight="1">
      <c r="A9" s="234" t="s">
        <v>31</v>
      </c>
      <c r="B9" s="234"/>
      <c r="C9" s="234"/>
      <c r="D9" s="234"/>
      <c r="E9" s="234"/>
    </row>
    <row r="10" spans="1:5" ht="15" customHeight="1">
      <c r="A10" s="103"/>
      <c r="B10" s="103"/>
      <c r="C10" s="103"/>
      <c r="D10" s="113"/>
      <c r="E10" s="103"/>
    </row>
    <row r="11" spans="1:5">
      <c r="E11" s="22"/>
    </row>
    <row r="12" spans="1:5" s="12" customFormat="1" ht="20.25" customHeight="1">
      <c r="B12" s="57" t="s">
        <v>1</v>
      </c>
      <c r="C12" s="57" t="s">
        <v>2</v>
      </c>
      <c r="D12" s="122"/>
    </row>
    <row r="13" spans="1:5" s="12" customFormat="1" ht="27" customHeight="1">
      <c r="B13" s="142">
        <v>1228</v>
      </c>
      <c r="C13" s="143" t="s">
        <v>129</v>
      </c>
      <c r="D13" s="123"/>
    </row>
    <row r="14" spans="1:5" ht="15.75" customHeight="1"/>
    <row r="16" spans="1:5" s="12" customFormat="1" ht="30.75" customHeight="1">
      <c r="B16" s="13" t="s">
        <v>3</v>
      </c>
      <c r="C16" s="133">
        <v>1228</v>
      </c>
      <c r="D16" s="209" t="s">
        <v>121</v>
      </c>
      <c r="E16" s="210"/>
    </row>
    <row r="17" spans="2:5" ht="14.25">
      <c r="B17" s="6" t="s">
        <v>66</v>
      </c>
      <c r="C17" s="142">
        <v>31001</v>
      </c>
      <c r="D17" s="117" t="s">
        <v>90</v>
      </c>
      <c r="E17" s="117" t="s">
        <v>14</v>
      </c>
    </row>
    <row r="18" spans="2:5" ht="20.25" customHeight="1">
      <c r="B18" s="144" t="s">
        <v>67</v>
      </c>
      <c r="C18" s="49" t="s">
        <v>132</v>
      </c>
      <c r="D18" s="237"/>
      <c r="E18" s="235"/>
    </row>
    <row r="19" spans="2:5" ht="42" customHeight="1">
      <c r="B19" s="6" t="s">
        <v>68</v>
      </c>
      <c r="C19" s="49" t="s">
        <v>156</v>
      </c>
      <c r="D19" s="238"/>
      <c r="E19" s="235"/>
    </row>
    <row r="20" spans="2:5" ht="27">
      <c r="B20" s="6" t="s">
        <v>69</v>
      </c>
      <c r="C20" s="49" t="s">
        <v>123</v>
      </c>
      <c r="D20" s="238"/>
      <c r="E20" s="235"/>
    </row>
    <row r="21" spans="2:5" ht="27.75" customHeight="1">
      <c r="B21" s="6" t="s">
        <v>70</v>
      </c>
      <c r="C21" s="50" t="s">
        <v>159</v>
      </c>
      <c r="D21" s="238"/>
      <c r="E21" s="235"/>
    </row>
    <row r="22" spans="2:5" ht="16.5" customHeight="1">
      <c r="B22" s="236" t="s">
        <v>71</v>
      </c>
      <c r="C22" s="236"/>
      <c r="D22" s="239"/>
      <c r="E22" s="235"/>
    </row>
    <row r="23" spans="2:5">
      <c r="B23" s="241" t="s">
        <v>161</v>
      </c>
      <c r="C23" s="242"/>
      <c r="D23" s="51" t="s">
        <v>162</v>
      </c>
      <c r="E23" s="51">
        <v>1</v>
      </c>
    </row>
    <row r="24" spans="2:5" ht="13.5" customHeight="1">
      <c r="B24" s="241" t="s">
        <v>160</v>
      </c>
      <c r="C24" s="244"/>
      <c r="D24" s="51" t="s">
        <v>162</v>
      </c>
      <c r="E24" s="51">
        <v>5000</v>
      </c>
    </row>
    <row r="25" spans="2:5">
      <c r="B25" s="240" t="s">
        <v>7</v>
      </c>
      <c r="C25" s="240"/>
      <c r="D25" s="56" t="s">
        <v>162</v>
      </c>
      <c r="E25" s="56">
        <v>12815</v>
      </c>
    </row>
    <row r="26" spans="2:5" ht="20.25" customHeight="1">
      <c r="B26" s="54"/>
      <c r="C26" s="54"/>
      <c r="D26" s="54"/>
      <c r="E26" s="55"/>
    </row>
    <row r="27" spans="2:5" s="12" customFormat="1" ht="14.25">
      <c r="B27" s="57" t="s">
        <v>1</v>
      </c>
      <c r="C27" s="57" t="s">
        <v>2</v>
      </c>
      <c r="D27" s="122"/>
    </row>
    <row r="28" spans="2:5" s="12" customFormat="1" ht="21.75" customHeight="1">
      <c r="B28" s="142">
        <v>1182</v>
      </c>
      <c r="C28" s="143" t="s">
        <v>150</v>
      </c>
      <c r="D28" s="123"/>
    </row>
    <row r="29" spans="2:5" ht="15.75" customHeight="1"/>
    <row r="31" spans="2:5" s="12" customFormat="1" ht="30.75" customHeight="1">
      <c r="B31" s="13" t="s">
        <v>119</v>
      </c>
      <c r="C31" s="133">
        <v>1182</v>
      </c>
      <c r="D31" s="230" t="s">
        <v>74</v>
      </c>
      <c r="E31" s="193"/>
    </row>
    <row r="32" spans="2:5" ht="14.25">
      <c r="B32" s="6" t="s">
        <v>66</v>
      </c>
      <c r="C32" s="142">
        <v>11001</v>
      </c>
      <c r="D32" s="148" t="s">
        <v>90</v>
      </c>
      <c r="E32" s="148" t="s">
        <v>14</v>
      </c>
    </row>
    <row r="33" spans="1:7" ht="27">
      <c r="B33" s="144" t="s">
        <v>67</v>
      </c>
      <c r="C33" s="49" t="s">
        <v>136</v>
      </c>
      <c r="D33" s="237"/>
      <c r="E33" s="235"/>
    </row>
    <row r="34" spans="1:7" ht="43.5" customHeight="1">
      <c r="B34" s="6" t="s">
        <v>68</v>
      </c>
      <c r="C34" s="49" t="s">
        <v>137</v>
      </c>
      <c r="D34" s="238"/>
      <c r="E34" s="235"/>
    </row>
    <row r="35" spans="1:7" ht="20.25" customHeight="1">
      <c r="B35" s="6" t="s">
        <v>69</v>
      </c>
      <c r="C35" s="49" t="s">
        <v>29</v>
      </c>
      <c r="D35" s="238"/>
      <c r="E35" s="235"/>
    </row>
    <row r="36" spans="1:7" ht="25.5" customHeight="1">
      <c r="B36" s="163" t="s">
        <v>151</v>
      </c>
      <c r="C36" s="151" t="s">
        <v>147</v>
      </c>
      <c r="D36" s="157"/>
      <c r="E36" s="157"/>
    </row>
    <row r="37" spans="1:7" ht="27.75" customHeight="1">
      <c r="B37" s="150" t="s">
        <v>120</v>
      </c>
      <c r="C37" s="150"/>
      <c r="D37" s="24" t="s">
        <v>162</v>
      </c>
      <c r="E37" s="24">
        <v>-12815</v>
      </c>
    </row>
    <row r="38" spans="1:7" s="8" customFormat="1" ht="19.5" customHeight="1">
      <c r="B38" s="53"/>
    </row>
    <row r="39" spans="1:7" ht="45.75" customHeight="1">
      <c r="B39" s="243" t="s">
        <v>118</v>
      </c>
      <c r="C39" s="243"/>
      <c r="D39" s="243"/>
      <c r="E39" s="243"/>
      <c r="F39" s="105"/>
      <c r="G39" s="105"/>
    </row>
    <row r="40" spans="1:7" ht="3.75" customHeight="1">
      <c r="A40" s="27"/>
      <c r="B40" s="27"/>
      <c r="C40" s="27"/>
      <c r="D40" s="27"/>
      <c r="E40" s="27"/>
      <c r="F40" s="27"/>
      <c r="G40" s="27"/>
    </row>
    <row r="42" spans="1:7" s="8" customFormat="1" ht="17.25">
      <c r="A42" s="233" t="s">
        <v>51</v>
      </c>
      <c r="B42" s="233"/>
      <c r="C42" s="233"/>
      <c r="D42" s="233"/>
      <c r="E42" s="233"/>
    </row>
    <row r="43" spans="1:7" s="8" customFormat="1" ht="11.25" customHeight="1">
      <c r="A43" s="104"/>
      <c r="B43" s="104"/>
      <c r="C43" s="104"/>
      <c r="D43" s="111"/>
      <c r="E43" s="104"/>
    </row>
    <row r="44" spans="1:7" ht="16.5">
      <c r="A44" s="234" t="s">
        <v>31</v>
      </c>
      <c r="B44" s="234"/>
      <c r="C44" s="234"/>
      <c r="D44" s="234"/>
      <c r="E44" s="234"/>
      <c r="F44" s="27"/>
      <c r="G44" s="27"/>
    </row>
    <row r="45" spans="1:7" s="8" customFormat="1" ht="23.25" customHeight="1">
      <c r="A45" s="104"/>
      <c r="B45" s="104"/>
      <c r="C45" s="104"/>
      <c r="D45" s="111"/>
      <c r="E45" s="104"/>
    </row>
    <row r="46" spans="1:7" s="8" customFormat="1" ht="23.25" customHeight="1">
      <c r="A46" s="20"/>
      <c r="B46" s="9" t="s">
        <v>1</v>
      </c>
      <c r="C46" s="9" t="s">
        <v>2</v>
      </c>
      <c r="D46" s="122"/>
      <c r="E46" s="1"/>
    </row>
    <row r="47" spans="1:7" s="8" customFormat="1" ht="17.25">
      <c r="A47" s="20"/>
      <c r="B47" s="10">
        <v>1139</v>
      </c>
      <c r="C47" s="11" t="s">
        <v>60</v>
      </c>
      <c r="D47" s="124"/>
      <c r="E47" s="1"/>
    </row>
    <row r="48" spans="1:7" s="8" customFormat="1" ht="23.25" customHeight="1">
      <c r="A48" s="20"/>
      <c r="B48" s="4" t="s">
        <v>40</v>
      </c>
      <c r="C48" s="12"/>
      <c r="D48" s="12"/>
      <c r="E48" s="1"/>
    </row>
    <row r="49" spans="1:5" s="8" customFormat="1" ht="40.5" customHeight="1">
      <c r="A49" s="20"/>
      <c r="B49" s="13" t="s">
        <v>3</v>
      </c>
      <c r="C49" s="10">
        <v>1139</v>
      </c>
      <c r="D49" s="209" t="s">
        <v>121</v>
      </c>
      <c r="E49" s="210"/>
    </row>
    <row r="50" spans="1:5" s="8" customFormat="1" ht="17.25">
      <c r="A50" s="20"/>
      <c r="B50" s="11" t="s">
        <v>4</v>
      </c>
      <c r="C50" s="14">
        <v>11001</v>
      </c>
      <c r="D50" s="117" t="s">
        <v>90</v>
      </c>
      <c r="E50" s="117" t="s">
        <v>14</v>
      </c>
    </row>
    <row r="51" spans="1:5" s="8" customFormat="1" ht="17.25">
      <c r="A51" s="20"/>
      <c r="B51" s="11" t="s">
        <v>5</v>
      </c>
      <c r="C51" s="11" t="s">
        <v>60</v>
      </c>
      <c r="D51" s="220"/>
      <c r="E51" s="220"/>
    </row>
    <row r="52" spans="1:5" s="8" customFormat="1" ht="54.75">
      <c r="A52" s="20"/>
      <c r="B52" s="11" t="s">
        <v>9</v>
      </c>
      <c r="C52" s="15" t="s">
        <v>62</v>
      </c>
      <c r="D52" s="221"/>
      <c r="E52" s="221"/>
    </row>
    <row r="53" spans="1:5" s="8" customFormat="1" ht="17.25">
      <c r="A53" s="20"/>
      <c r="B53" s="11" t="s">
        <v>6</v>
      </c>
      <c r="C53" s="16" t="s">
        <v>39</v>
      </c>
      <c r="D53" s="221"/>
      <c r="E53" s="221"/>
    </row>
    <row r="54" spans="1:5" s="8" customFormat="1" ht="17.25">
      <c r="A54" s="20"/>
      <c r="B54" s="17" t="s">
        <v>11</v>
      </c>
      <c r="C54" s="13" t="s">
        <v>51</v>
      </c>
      <c r="D54" s="221"/>
      <c r="E54" s="221"/>
    </row>
    <row r="55" spans="1:5" s="8" customFormat="1" ht="17.25">
      <c r="A55" s="20"/>
      <c r="B55" s="18"/>
      <c r="C55" s="19" t="s">
        <v>0</v>
      </c>
      <c r="D55" s="222"/>
      <c r="E55" s="222"/>
    </row>
    <row r="56" spans="1:5" s="8" customFormat="1" ht="18" customHeight="1">
      <c r="A56" s="20"/>
      <c r="B56" s="231" t="s">
        <v>7</v>
      </c>
      <c r="C56" s="231"/>
      <c r="D56" s="24" t="s">
        <v>162</v>
      </c>
      <c r="E56" s="24">
        <v>12815</v>
      </c>
    </row>
    <row r="58" spans="1:5" ht="29.25" customHeight="1">
      <c r="B58" s="13" t="s">
        <v>3</v>
      </c>
      <c r="C58" s="10">
        <v>1139</v>
      </c>
      <c r="D58" s="230" t="s">
        <v>74</v>
      </c>
      <c r="E58" s="193"/>
    </row>
    <row r="59" spans="1:5">
      <c r="B59" s="11" t="s">
        <v>4</v>
      </c>
      <c r="C59" s="14">
        <v>11001</v>
      </c>
      <c r="D59" s="148" t="s">
        <v>90</v>
      </c>
      <c r="E59" s="148" t="s">
        <v>14</v>
      </c>
    </row>
    <row r="60" spans="1:5" ht="16.5" customHeight="1">
      <c r="B60" s="11" t="s">
        <v>5</v>
      </c>
      <c r="C60" s="11" t="s">
        <v>60</v>
      </c>
      <c r="D60" s="220"/>
      <c r="E60" s="2"/>
    </row>
    <row r="61" spans="1:5" ht="54">
      <c r="B61" s="11" t="s">
        <v>9</v>
      </c>
      <c r="C61" s="15" t="s">
        <v>62</v>
      </c>
      <c r="D61" s="221"/>
      <c r="E61" s="2"/>
    </row>
    <row r="62" spans="1:5">
      <c r="B62" s="11" t="s">
        <v>6</v>
      </c>
      <c r="C62" s="16" t="s">
        <v>39</v>
      </c>
      <c r="D62" s="221"/>
      <c r="E62" s="2"/>
    </row>
    <row r="63" spans="1:5">
      <c r="B63" s="17" t="s">
        <v>11</v>
      </c>
      <c r="C63" s="13" t="s">
        <v>51</v>
      </c>
      <c r="D63" s="221"/>
      <c r="E63" s="2"/>
    </row>
    <row r="64" spans="1:5" ht="12.75" customHeight="1">
      <c r="B64" s="18"/>
      <c r="C64" s="19" t="s">
        <v>0</v>
      </c>
      <c r="D64" s="222"/>
      <c r="E64" s="3"/>
    </row>
    <row r="65" spans="2:5">
      <c r="B65" s="231" t="s">
        <v>7</v>
      </c>
      <c r="C65" s="231"/>
      <c r="D65" s="24" t="s">
        <v>162</v>
      </c>
      <c r="E65" s="24">
        <v>-12815</v>
      </c>
    </row>
  </sheetData>
  <mergeCells count="23">
    <mergeCell ref="B25:C25"/>
    <mergeCell ref="B23:C23"/>
    <mergeCell ref="B56:C56"/>
    <mergeCell ref="A42:E42"/>
    <mergeCell ref="B39:E39"/>
    <mergeCell ref="D49:E49"/>
    <mergeCell ref="D31:E31"/>
    <mergeCell ref="D33:D35"/>
    <mergeCell ref="E33:E35"/>
    <mergeCell ref="A44:E44"/>
    <mergeCell ref="B24:C24"/>
    <mergeCell ref="A6:E6"/>
    <mergeCell ref="A7:E7"/>
    <mergeCell ref="A9:E9"/>
    <mergeCell ref="E18:E22"/>
    <mergeCell ref="B22:C22"/>
    <mergeCell ref="D18:D22"/>
    <mergeCell ref="D16:E16"/>
    <mergeCell ref="D58:E58"/>
    <mergeCell ref="B65:C65"/>
    <mergeCell ref="D51:D55"/>
    <mergeCell ref="E51:E55"/>
    <mergeCell ref="D60:D64"/>
  </mergeCells>
  <pageMargins left="0" right="0" top="0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selection activeCell="D1" sqref="D1"/>
    </sheetView>
  </sheetViews>
  <sheetFormatPr defaultColWidth="9.140625" defaultRowHeight="13.5"/>
  <cols>
    <col min="1" max="1" width="4" style="1" customWidth="1"/>
    <col min="2" max="2" width="41.85546875" style="1" customWidth="1"/>
    <col min="3" max="3" width="62.140625" style="1" customWidth="1"/>
    <col min="4" max="4" width="18" style="1" customWidth="1"/>
    <col min="5" max="5" width="16.85546875" style="1" customWidth="1"/>
    <col min="6" max="6" width="9.140625" style="1"/>
    <col min="7" max="7" width="11.28515625" style="1" bestFit="1" customWidth="1"/>
    <col min="8" max="16384" width="9.140625" style="1"/>
  </cols>
  <sheetData>
    <row r="1" spans="1:5" ht="15" customHeight="1">
      <c r="E1" s="21" t="s">
        <v>107</v>
      </c>
    </row>
    <row r="2" spans="1:5">
      <c r="E2" s="21" t="s">
        <v>110</v>
      </c>
    </row>
    <row r="3" spans="1:5">
      <c r="E3" s="21" t="s">
        <v>8</v>
      </c>
    </row>
    <row r="5" spans="1:5" ht="45" customHeight="1">
      <c r="A5" s="247" t="s">
        <v>157</v>
      </c>
      <c r="B5" s="247"/>
      <c r="C5" s="247"/>
      <c r="D5" s="247"/>
      <c r="E5" s="247"/>
    </row>
    <row r="6" spans="1:5" ht="17.25">
      <c r="A6" s="233" t="s">
        <v>158</v>
      </c>
      <c r="B6" s="233"/>
      <c r="C6" s="233"/>
      <c r="D6" s="233"/>
      <c r="E6" s="233"/>
    </row>
    <row r="7" spans="1:5" ht="12.75" customHeight="1">
      <c r="A7" s="149"/>
      <c r="B7" s="149"/>
      <c r="C7" s="149"/>
      <c r="D7" s="149"/>
      <c r="E7" s="149"/>
    </row>
    <row r="8" spans="1:5" ht="15" customHeight="1">
      <c r="A8" s="234" t="s">
        <v>93</v>
      </c>
      <c r="B8" s="234"/>
      <c r="C8" s="234"/>
      <c r="D8" s="234"/>
      <c r="E8" s="234"/>
    </row>
    <row r="9" spans="1:5" ht="15" customHeight="1">
      <c r="A9" s="169"/>
      <c r="B9" s="169"/>
      <c r="C9" s="169"/>
      <c r="D9" s="169"/>
      <c r="E9" s="169"/>
    </row>
    <row r="10" spans="1:5">
      <c r="E10" s="22"/>
    </row>
    <row r="11" spans="1:5" s="12" customFormat="1" ht="14.25">
      <c r="B11" s="57" t="s">
        <v>1</v>
      </c>
      <c r="C11" s="57" t="s">
        <v>2</v>
      </c>
      <c r="D11" s="122"/>
    </row>
    <row r="12" spans="1:5" s="12" customFormat="1" ht="14.25">
      <c r="B12" s="142">
        <v>1182</v>
      </c>
      <c r="C12" s="143" t="s">
        <v>150</v>
      </c>
      <c r="D12" s="123"/>
    </row>
    <row r="13" spans="1:5" ht="15.75" customHeight="1"/>
    <row r="15" spans="1:5" s="12" customFormat="1" ht="33" customHeight="1">
      <c r="B15" s="13" t="s">
        <v>119</v>
      </c>
      <c r="C15" s="50">
        <v>1182</v>
      </c>
      <c r="D15" s="192" t="s">
        <v>122</v>
      </c>
      <c r="E15" s="193"/>
    </row>
    <row r="16" spans="1:5">
      <c r="B16" s="6" t="s">
        <v>66</v>
      </c>
      <c r="C16" s="49">
        <v>11001</v>
      </c>
      <c r="D16" s="168" t="s">
        <v>90</v>
      </c>
      <c r="E16" s="168" t="s">
        <v>14</v>
      </c>
    </row>
    <row r="17" spans="1:5" ht="46.5" customHeight="1">
      <c r="B17" s="144" t="s">
        <v>67</v>
      </c>
      <c r="C17" s="49" t="s">
        <v>136</v>
      </c>
      <c r="D17" s="237"/>
      <c r="E17" s="235"/>
    </row>
    <row r="18" spans="1:5" ht="45.75" customHeight="1">
      <c r="B18" s="6" t="s">
        <v>68</v>
      </c>
      <c r="C18" s="49" t="s">
        <v>137</v>
      </c>
      <c r="D18" s="238"/>
      <c r="E18" s="235"/>
    </row>
    <row r="19" spans="1:5" ht="24" customHeight="1">
      <c r="B19" s="6" t="s">
        <v>69</v>
      </c>
      <c r="C19" s="49" t="s">
        <v>29</v>
      </c>
      <c r="D19" s="238"/>
      <c r="E19" s="235"/>
    </row>
    <row r="20" spans="1:5" ht="63" customHeight="1">
      <c r="B20" s="6" t="s">
        <v>151</v>
      </c>
      <c r="C20" s="49" t="s">
        <v>147</v>
      </c>
      <c r="D20" s="238"/>
      <c r="E20" s="235"/>
    </row>
    <row r="21" spans="1:5">
      <c r="B21" s="224" t="s">
        <v>71</v>
      </c>
      <c r="C21" s="226"/>
      <c r="D21" s="239"/>
      <c r="E21" s="235"/>
    </row>
    <row r="22" spans="1:5" ht="33.75" customHeight="1">
      <c r="B22" s="170" t="s">
        <v>120</v>
      </c>
      <c r="C22" s="170"/>
      <c r="D22" s="24" t="s">
        <v>162</v>
      </c>
      <c r="E22" s="24">
        <v>-12815</v>
      </c>
    </row>
    <row r="23" spans="1:5" ht="21" customHeight="1">
      <c r="B23" s="54"/>
      <c r="C23" s="54"/>
      <c r="D23" s="155"/>
      <c r="E23" s="155"/>
    </row>
    <row r="24" spans="1:5" ht="45" customHeight="1">
      <c r="A24" s="247" t="s">
        <v>124</v>
      </c>
      <c r="B24" s="247"/>
      <c r="C24" s="247"/>
      <c r="D24" s="247"/>
      <c r="E24" s="247"/>
    </row>
    <row r="25" spans="1:5" ht="17.25">
      <c r="A25" s="233" t="s">
        <v>75</v>
      </c>
      <c r="B25" s="233"/>
      <c r="C25" s="233"/>
      <c r="D25" s="233"/>
      <c r="E25" s="233"/>
    </row>
    <row r="26" spans="1:5" ht="12.75" customHeight="1">
      <c r="A26" s="25"/>
      <c r="B26" s="25"/>
      <c r="C26" s="25"/>
      <c r="D26" s="118"/>
      <c r="E26" s="25"/>
    </row>
    <row r="27" spans="1:5" ht="15" customHeight="1">
      <c r="A27" s="234" t="s">
        <v>93</v>
      </c>
      <c r="B27" s="234"/>
      <c r="C27" s="234"/>
      <c r="D27" s="234"/>
      <c r="E27" s="234"/>
    </row>
    <row r="28" spans="1:5" ht="15" customHeight="1">
      <c r="A28" s="26"/>
      <c r="B28" s="26"/>
      <c r="C28" s="26"/>
      <c r="D28" s="119"/>
      <c r="E28" s="26"/>
    </row>
    <row r="29" spans="1:5">
      <c r="E29" s="22"/>
    </row>
    <row r="30" spans="1:5" s="12" customFormat="1" ht="14.25">
      <c r="B30" s="57" t="s">
        <v>1</v>
      </c>
      <c r="C30" s="57" t="s">
        <v>2</v>
      </c>
      <c r="D30" s="122"/>
    </row>
    <row r="31" spans="1:5" s="12" customFormat="1" ht="33.75" customHeight="1">
      <c r="B31" s="142">
        <v>1228</v>
      </c>
      <c r="C31" s="143" t="s">
        <v>129</v>
      </c>
      <c r="D31" s="123"/>
    </row>
    <row r="32" spans="1:5" ht="15.75" customHeight="1"/>
    <row r="34" spans="1:7" s="12" customFormat="1" ht="33" customHeight="1">
      <c r="B34" s="13" t="s">
        <v>3</v>
      </c>
      <c r="C34" s="50">
        <v>1228</v>
      </c>
      <c r="D34" s="209" t="s">
        <v>113</v>
      </c>
      <c r="E34" s="210"/>
    </row>
    <row r="35" spans="1:7" ht="32.25" customHeight="1">
      <c r="B35" s="6" t="s">
        <v>66</v>
      </c>
      <c r="C35" s="110">
        <v>31001</v>
      </c>
      <c r="D35" s="117" t="s">
        <v>90</v>
      </c>
      <c r="E35" s="117" t="s">
        <v>14</v>
      </c>
    </row>
    <row r="36" spans="1:7" ht="22.5" customHeight="1">
      <c r="B36" s="6" t="s">
        <v>67</v>
      </c>
      <c r="C36" s="49" t="s">
        <v>132</v>
      </c>
      <c r="D36" s="237"/>
      <c r="E36" s="235"/>
    </row>
    <row r="37" spans="1:7" ht="38.25" customHeight="1">
      <c r="B37" s="6" t="s">
        <v>68</v>
      </c>
      <c r="C37" s="49" t="s">
        <v>156</v>
      </c>
      <c r="D37" s="238"/>
      <c r="E37" s="235"/>
    </row>
    <row r="38" spans="1:7" ht="32.25" customHeight="1">
      <c r="B38" s="6" t="s">
        <v>69</v>
      </c>
      <c r="C38" s="49" t="s">
        <v>123</v>
      </c>
      <c r="D38" s="238"/>
      <c r="E38" s="235"/>
    </row>
    <row r="39" spans="1:7" ht="30.75" customHeight="1">
      <c r="B39" s="6" t="s">
        <v>70</v>
      </c>
      <c r="C39" s="50" t="s">
        <v>159</v>
      </c>
      <c r="D39" s="238"/>
      <c r="E39" s="235"/>
    </row>
    <row r="40" spans="1:7">
      <c r="B40" s="236" t="s">
        <v>71</v>
      </c>
      <c r="C40" s="236"/>
      <c r="D40" s="239"/>
      <c r="E40" s="235"/>
    </row>
    <row r="41" spans="1:7">
      <c r="B41" s="241" t="s">
        <v>161</v>
      </c>
      <c r="C41" s="242"/>
      <c r="D41" s="51" t="s">
        <v>162</v>
      </c>
      <c r="E41" s="51">
        <v>1</v>
      </c>
    </row>
    <row r="42" spans="1:7" ht="13.5" customHeight="1">
      <c r="B42" s="241" t="s">
        <v>160</v>
      </c>
      <c r="C42" s="244"/>
      <c r="D42" s="51" t="s">
        <v>162</v>
      </c>
      <c r="E42" s="51">
        <v>5000</v>
      </c>
    </row>
    <row r="43" spans="1:7" ht="20.25" customHeight="1">
      <c r="B43" s="240" t="s">
        <v>7</v>
      </c>
      <c r="C43" s="240"/>
      <c r="D43" s="127" t="s">
        <v>162</v>
      </c>
      <c r="E43" s="127">
        <v>12815</v>
      </c>
    </row>
    <row r="44" spans="1:7">
      <c r="E44" s="22"/>
    </row>
    <row r="45" spans="1:7" ht="45.75" customHeight="1">
      <c r="B45" s="247" t="s">
        <v>125</v>
      </c>
      <c r="C45" s="247"/>
      <c r="D45" s="247"/>
      <c r="E45" s="247"/>
      <c r="F45" s="46"/>
      <c r="G45" s="46"/>
    </row>
    <row r="46" spans="1:7" ht="3.75" customHeight="1"/>
    <row r="48" spans="1:7" s="8" customFormat="1" ht="23.25" customHeight="1">
      <c r="A48" s="233" t="s">
        <v>51</v>
      </c>
      <c r="B48" s="233"/>
      <c r="C48" s="233"/>
      <c r="D48" s="233"/>
      <c r="E48" s="233"/>
    </row>
    <row r="49" spans="1:5" s="8" customFormat="1" ht="8.25" customHeight="1">
      <c r="A49" s="162"/>
      <c r="B49" s="162"/>
      <c r="C49" s="162"/>
      <c r="D49" s="162"/>
      <c r="E49" s="162"/>
    </row>
    <row r="50" spans="1:5" s="147" customFormat="1" ht="14.25">
      <c r="A50" s="234" t="s">
        <v>93</v>
      </c>
      <c r="B50" s="234"/>
      <c r="C50" s="234"/>
      <c r="D50" s="234"/>
      <c r="E50" s="234"/>
    </row>
    <row r="51" spans="1:5" s="8" customFormat="1" ht="14.25">
      <c r="A51" s="47"/>
      <c r="B51" s="47"/>
      <c r="C51" s="47"/>
      <c r="D51" s="120"/>
      <c r="E51" s="47"/>
    </row>
    <row r="52" spans="1:5" s="8" customFormat="1" ht="12.75" customHeight="1">
      <c r="A52" s="47"/>
      <c r="B52" s="47"/>
      <c r="C52" s="47"/>
      <c r="D52" s="120"/>
      <c r="E52" s="47"/>
    </row>
    <row r="53" spans="1:5" s="8" customFormat="1" ht="23.25" customHeight="1">
      <c r="A53" s="20"/>
      <c r="B53" s="9" t="s">
        <v>1</v>
      </c>
      <c r="C53" s="9" t="s">
        <v>2</v>
      </c>
      <c r="D53" s="122"/>
      <c r="E53" s="1"/>
    </row>
    <row r="54" spans="1:5" s="8" customFormat="1" ht="17.25">
      <c r="A54" s="20"/>
      <c r="B54" s="10">
        <v>1139</v>
      </c>
      <c r="C54" s="11" t="s">
        <v>60</v>
      </c>
      <c r="D54" s="124"/>
      <c r="E54" s="1"/>
    </row>
    <row r="55" spans="1:5" s="8" customFormat="1" ht="23.25" customHeight="1">
      <c r="A55" s="20"/>
      <c r="B55" s="4" t="s">
        <v>40</v>
      </c>
      <c r="C55" s="12"/>
      <c r="D55" s="12"/>
      <c r="E55" s="1"/>
    </row>
    <row r="56" spans="1:5" s="8" customFormat="1" ht="40.5" customHeight="1">
      <c r="A56" s="20"/>
      <c r="B56" s="13" t="s">
        <v>3</v>
      </c>
      <c r="C56" s="10">
        <v>1139</v>
      </c>
      <c r="D56" s="209" t="s">
        <v>121</v>
      </c>
      <c r="E56" s="210"/>
    </row>
    <row r="57" spans="1:5" s="8" customFormat="1" ht="17.25">
      <c r="A57" s="20"/>
      <c r="B57" s="11" t="s">
        <v>4</v>
      </c>
      <c r="C57" s="14">
        <v>11001</v>
      </c>
      <c r="D57" s="161" t="s">
        <v>90</v>
      </c>
      <c r="E57" s="161" t="s">
        <v>14</v>
      </c>
    </row>
    <row r="58" spans="1:5" s="8" customFormat="1" ht="17.25">
      <c r="A58" s="20"/>
      <c r="B58" s="11" t="s">
        <v>5</v>
      </c>
      <c r="C58" s="11" t="s">
        <v>60</v>
      </c>
      <c r="D58" s="220"/>
      <c r="E58" s="220"/>
    </row>
    <row r="59" spans="1:5" s="8" customFormat="1" ht="54.75">
      <c r="A59" s="20"/>
      <c r="B59" s="11" t="s">
        <v>9</v>
      </c>
      <c r="C59" s="15" t="s">
        <v>62</v>
      </c>
      <c r="D59" s="221"/>
      <c r="E59" s="221"/>
    </row>
    <row r="60" spans="1:5" s="8" customFormat="1" ht="17.25">
      <c r="A60" s="20"/>
      <c r="B60" s="11" t="s">
        <v>6</v>
      </c>
      <c r="C60" s="16" t="s">
        <v>39</v>
      </c>
      <c r="D60" s="221"/>
      <c r="E60" s="221"/>
    </row>
    <row r="61" spans="1:5" s="8" customFormat="1" ht="17.25">
      <c r="A61" s="20"/>
      <c r="B61" s="17" t="s">
        <v>11</v>
      </c>
      <c r="C61" s="13" t="s">
        <v>51</v>
      </c>
      <c r="D61" s="221"/>
      <c r="E61" s="221"/>
    </row>
    <row r="62" spans="1:5" s="8" customFormat="1" ht="17.25">
      <c r="A62" s="20"/>
      <c r="B62" s="18"/>
      <c r="C62" s="19" t="s">
        <v>0</v>
      </c>
      <c r="D62" s="222"/>
      <c r="E62" s="222"/>
    </row>
    <row r="63" spans="1:5" s="8" customFormat="1" ht="18" customHeight="1">
      <c r="A63" s="20"/>
      <c r="B63" s="245" t="s">
        <v>7</v>
      </c>
      <c r="C63" s="246"/>
      <c r="D63" s="24" t="s">
        <v>162</v>
      </c>
      <c r="E63" s="24">
        <v>12815</v>
      </c>
    </row>
    <row r="65" spans="2:5" ht="44.25" customHeight="1">
      <c r="B65" s="13" t="s">
        <v>3</v>
      </c>
      <c r="C65" s="10">
        <v>1139</v>
      </c>
      <c r="D65" s="192" t="s">
        <v>74</v>
      </c>
      <c r="E65" s="193"/>
    </row>
    <row r="66" spans="2:5">
      <c r="B66" s="11" t="s">
        <v>4</v>
      </c>
      <c r="C66" s="14">
        <v>11001</v>
      </c>
      <c r="D66" s="161" t="s">
        <v>90</v>
      </c>
      <c r="E66" s="161" t="s">
        <v>14</v>
      </c>
    </row>
    <row r="67" spans="2:5" ht="16.5" customHeight="1">
      <c r="B67" s="11" t="s">
        <v>5</v>
      </c>
      <c r="C67" s="11" t="s">
        <v>60</v>
      </c>
      <c r="D67" s="220"/>
      <c r="E67" s="2"/>
    </row>
    <row r="68" spans="2:5" ht="54">
      <c r="B68" s="11" t="s">
        <v>9</v>
      </c>
      <c r="C68" s="15" t="s">
        <v>62</v>
      </c>
      <c r="D68" s="221"/>
      <c r="E68" s="2"/>
    </row>
    <row r="69" spans="2:5">
      <c r="B69" s="11" t="s">
        <v>6</v>
      </c>
      <c r="C69" s="16" t="s">
        <v>39</v>
      </c>
      <c r="D69" s="221"/>
      <c r="E69" s="2"/>
    </row>
    <row r="70" spans="2:5">
      <c r="B70" s="17" t="s">
        <v>11</v>
      </c>
      <c r="C70" s="13" t="s">
        <v>51</v>
      </c>
      <c r="D70" s="221"/>
      <c r="E70" s="2"/>
    </row>
    <row r="71" spans="2:5" ht="12.75" customHeight="1">
      <c r="B71" s="18"/>
      <c r="C71" s="19" t="s">
        <v>0</v>
      </c>
      <c r="D71" s="222"/>
      <c r="E71" s="3"/>
    </row>
    <row r="72" spans="2:5">
      <c r="B72" s="245" t="s">
        <v>7</v>
      </c>
      <c r="C72" s="246"/>
      <c r="D72" s="24" t="s">
        <v>162</v>
      </c>
      <c r="E72" s="24">
        <v>-12815</v>
      </c>
    </row>
  </sheetData>
  <mergeCells count="27">
    <mergeCell ref="A24:E24"/>
    <mergeCell ref="A25:E25"/>
    <mergeCell ref="A27:E27"/>
    <mergeCell ref="E36:E40"/>
    <mergeCell ref="B40:C40"/>
    <mergeCell ref="D36:D40"/>
    <mergeCell ref="A50:E50"/>
    <mergeCell ref="D56:E56"/>
    <mergeCell ref="D34:E34"/>
    <mergeCell ref="B63:C63"/>
    <mergeCell ref="B45:E45"/>
    <mergeCell ref="A48:E48"/>
    <mergeCell ref="B41:C41"/>
    <mergeCell ref="B43:C43"/>
    <mergeCell ref="B42:C42"/>
    <mergeCell ref="A5:E5"/>
    <mergeCell ref="A6:E6"/>
    <mergeCell ref="A8:E8"/>
    <mergeCell ref="D15:E15"/>
    <mergeCell ref="D17:D21"/>
    <mergeCell ref="E17:E21"/>
    <mergeCell ref="B21:C21"/>
    <mergeCell ref="D65:E65"/>
    <mergeCell ref="D67:D71"/>
    <mergeCell ref="B72:C72"/>
    <mergeCell ref="E58:E62"/>
    <mergeCell ref="D58:D62"/>
  </mergeCells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3" workbookViewId="0">
      <selection activeCell="A5" sqref="A5:A6"/>
    </sheetView>
  </sheetViews>
  <sheetFormatPr defaultRowHeight="15"/>
  <cols>
    <col min="1" max="1" width="14" customWidth="1"/>
    <col min="2" max="2" width="41" customWidth="1"/>
    <col min="3" max="3" width="9.42578125" customWidth="1"/>
    <col min="4" max="4" width="10.42578125" customWidth="1"/>
    <col min="5" max="5" width="0.28515625" hidden="1" customWidth="1"/>
    <col min="6" max="6" width="14.42578125" customWidth="1"/>
    <col min="7" max="7" width="9.85546875" customWidth="1"/>
    <col min="8" max="8" width="24.85546875" customWidth="1"/>
    <col min="9" max="9" width="15.7109375" customWidth="1"/>
    <col min="10" max="10" width="11.5703125" customWidth="1"/>
    <col min="12" max="13" width="11" bestFit="1" customWidth="1"/>
  </cols>
  <sheetData>
    <row r="1" spans="1:11">
      <c r="H1" s="21"/>
      <c r="I1" s="36"/>
      <c r="J1" s="36"/>
      <c r="K1" s="36"/>
    </row>
    <row r="2" spans="1:11" ht="67.5">
      <c r="A2" s="27"/>
      <c r="B2" s="27"/>
      <c r="C2" s="27"/>
      <c r="D2" s="27"/>
      <c r="E2" s="27"/>
      <c r="F2" s="27"/>
      <c r="H2" s="37" t="s">
        <v>114</v>
      </c>
    </row>
    <row r="3" spans="1:11" ht="42.75" customHeight="1">
      <c r="A3" s="250" t="s">
        <v>163</v>
      </c>
      <c r="B3" s="250"/>
      <c r="C3" s="250"/>
      <c r="D3" s="250"/>
      <c r="E3" s="250"/>
      <c r="F3" s="250"/>
      <c r="G3" s="250"/>
      <c r="H3" s="250"/>
    </row>
    <row r="4" spans="1:11" ht="15.75" customHeight="1">
      <c r="A4" s="251"/>
      <c r="B4" s="251"/>
      <c r="C4" s="251"/>
      <c r="D4" s="251"/>
      <c r="E4" s="251"/>
      <c r="F4" s="251"/>
      <c r="G4" s="251"/>
      <c r="H4" s="251"/>
    </row>
    <row r="5" spans="1:11" ht="75" customHeight="1">
      <c r="A5" s="252" t="s">
        <v>41</v>
      </c>
      <c r="B5" s="252" t="s">
        <v>42</v>
      </c>
      <c r="C5" s="252" t="s">
        <v>43</v>
      </c>
      <c r="D5" s="252" t="s">
        <v>44</v>
      </c>
      <c r="E5" s="252" t="s">
        <v>45</v>
      </c>
      <c r="F5" s="252"/>
      <c r="G5" s="252" t="s">
        <v>46</v>
      </c>
      <c r="H5" s="38" t="s">
        <v>113</v>
      </c>
    </row>
    <row r="6" spans="1:11" ht="35.25" customHeight="1">
      <c r="A6" s="252"/>
      <c r="B6" s="252"/>
      <c r="C6" s="252"/>
      <c r="D6" s="252"/>
      <c r="E6" s="252"/>
      <c r="F6" s="252"/>
      <c r="G6" s="252"/>
      <c r="H6" s="35" t="s">
        <v>94</v>
      </c>
    </row>
    <row r="7" spans="1:11">
      <c r="A7" s="39"/>
      <c r="B7" s="39"/>
      <c r="C7" s="39"/>
      <c r="D7" s="39"/>
      <c r="E7" s="39"/>
      <c r="F7" s="39"/>
      <c r="G7" s="39"/>
      <c r="H7" s="39"/>
    </row>
    <row r="8" spans="1:11">
      <c r="A8" s="40">
        <v>1</v>
      </c>
      <c r="B8" s="41">
        <v>2</v>
      </c>
      <c r="C8" s="41">
        <v>3</v>
      </c>
      <c r="D8" s="41">
        <v>4</v>
      </c>
      <c r="E8" s="254">
        <v>5</v>
      </c>
      <c r="F8" s="254"/>
      <c r="G8" s="41">
        <v>6</v>
      </c>
      <c r="H8" s="42">
        <v>7</v>
      </c>
    </row>
    <row r="9" spans="1:11">
      <c r="A9" s="248" t="s">
        <v>75</v>
      </c>
      <c r="B9" s="248"/>
      <c r="C9" s="248"/>
      <c r="D9" s="248"/>
      <c r="E9" s="248"/>
      <c r="F9" s="248"/>
      <c r="G9" s="248"/>
      <c r="H9" s="45">
        <f>+H10</f>
        <v>12815</v>
      </c>
    </row>
    <row r="10" spans="1:11">
      <c r="A10" s="253" t="s">
        <v>152</v>
      </c>
      <c r="B10" s="253"/>
      <c r="C10" s="253"/>
      <c r="D10" s="253"/>
      <c r="E10" s="253"/>
      <c r="F10" s="253"/>
      <c r="G10" s="253"/>
      <c r="H10" s="107">
        <f>+H11</f>
        <v>12815</v>
      </c>
    </row>
    <row r="11" spans="1:11" ht="36.75" customHeight="1">
      <c r="A11" s="255" t="s">
        <v>153</v>
      </c>
      <c r="B11" s="256"/>
      <c r="C11" s="256"/>
      <c r="D11" s="256"/>
      <c r="E11" s="256"/>
      <c r="F11" s="256"/>
      <c r="G11" s="257"/>
      <c r="H11" s="108">
        <f>+H12</f>
        <v>12815</v>
      </c>
    </row>
    <row r="12" spans="1:11" ht="36.75" customHeight="1">
      <c r="A12" s="249" t="s">
        <v>95</v>
      </c>
      <c r="B12" s="249"/>
      <c r="C12" s="249"/>
      <c r="D12" s="249"/>
      <c r="E12" s="249"/>
      <c r="F12" s="249"/>
      <c r="G12" s="249"/>
      <c r="H12" s="108">
        <f>+H13</f>
        <v>12815</v>
      </c>
    </row>
    <row r="13" spans="1:11" ht="36.75" customHeight="1">
      <c r="A13" s="48" t="s">
        <v>111</v>
      </c>
      <c r="B13" s="109" t="s">
        <v>97</v>
      </c>
      <c r="C13" s="48" t="s">
        <v>154</v>
      </c>
      <c r="D13" s="48" t="s">
        <v>96</v>
      </c>
      <c r="E13" s="48"/>
      <c r="F13" s="48">
        <v>12815000</v>
      </c>
      <c r="G13" s="48">
        <v>1</v>
      </c>
      <c r="H13" s="108">
        <f>+F13*G13/1000</f>
        <v>12815</v>
      </c>
    </row>
  </sheetData>
  <mergeCells count="12">
    <mergeCell ref="A9:G9"/>
    <mergeCell ref="A12:G12"/>
    <mergeCell ref="A3:H4"/>
    <mergeCell ref="A5:A6"/>
    <mergeCell ref="B5:B6"/>
    <mergeCell ref="C5:C6"/>
    <mergeCell ref="D5:D6"/>
    <mergeCell ref="E5:F6"/>
    <mergeCell ref="G5:G6"/>
    <mergeCell ref="A10:G10"/>
    <mergeCell ref="E8:F8"/>
    <mergeCell ref="A11:G11"/>
  </mergeCells>
  <pageMargins left="0.25" right="0.25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https://mul2.gov.am/tasks/310359/oneclick/Havelvacner.xlsx?token=c665d538769caf5567657b6aaa26f218</cp:keywords>
  <cp:lastModifiedBy>Home</cp:lastModifiedBy>
  <cp:lastPrinted>2020-03-20T07:05:27Z</cp:lastPrinted>
  <dcterms:created xsi:type="dcterms:W3CDTF">2019-11-07T07:37:19Z</dcterms:created>
  <dcterms:modified xsi:type="dcterms:W3CDTF">2020-08-05T09:28:55Z</dcterms:modified>
</cp:coreProperties>
</file>